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https://swimmingcanada-my.sharepoint.com/personal/amaszko_swimming_ca/Documents/High Performance Data/Para-Swimming/Para Calculator/"/>
    </mc:Choice>
  </mc:AlternateContent>
  <xr:revisionPtr revIDLastSave="0" documentId="8_{CB7DE0B9-DC8F-ED4D-BB94-0E759E4A01E3}" xr6:coauthVersionLast="47" xr6:coauthVersionMax="47" xr10:uidLastSave="{00000000-0000-0000-0000-000000000000}"/>
  <bookViews>
    <workbookView xWindow="78600" yWindow="500" windowWidth="30960" windowHeight="21100" tabRatio="500" xr2:uid="{00000000-000D-0000-FFFF-FFFF00000000}"/>
  </bookViews>
  <sheets>
    <sheet name="Calculatrice" sheetId="4" r:id="rId1"/>
    <sheet name="Épreuves admissibles" sheetId="5" state="hidden" r:id="rId2"/>
    <sheet name="Référence" sheetId="1" r:id="rId3"/>
  </sheets>
  <definedNames>
    <definedName name="ClassS">Référence!$Y$2:$Y$15</definedName>
    <definedName name="SelectCourse">Référence!$AA$2:$AA$3</definedName>
    <definedName name="SelectEvent">Référence!$Z$2:$Z$25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9" i="1" l="1"/>
  <c r="I189" i="1" s="1"/>
  <c r="H190" i="1"/>
  <c r="I190" i="1" s="1"/>
  <c r="H191" i="1"/>
  <c r="I191" i="1"/>
  <c r="H192" i="1"/>
  <c r="I192" i="1" s="1"/>
  <c r="H193" i="1"/>
  <c r="I193" i="1" s="1"/>
  <c r="H194" i="1"/>
  <c r="I194" i="1" s="1"/>
  <c r="H195" i="1"/>
  <c r="I195" i="1"/>
  <c r="H196" i="1"/>
  <c r="I196" i="1"/>
  <c r="H197" i="1"/>
  <c r="I197" i="1" s="1"/>
  <c r="H198" i="1"/>
  <c r="I198" i="1" s="1"/>
  <c r="H199" i="1"/>
  <c r="I199" i="1"/>
  <c r="H188" i="1" l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M23" i="1" l="1"/>
  <c r="O23" i="1" s="1"/>
  <c r="N23" i="1"/>
  <c r="P23" i="1"/>
  <c r="M31" i="1"/>
  <c r="O31" i="1" s="1"/>
  <c r="N31" i="1"/>
  <c r="P31" i="1"/>
  <c r="Q23" i="1"/>
  <c r="Q31" i="1"/>
  <c r="M12" i="1"/>
  <c r="N12" i="1"/>
  <c r="P12" i="1"/>
  <c r="Q12" i="1"/>
  <c r="M13" i="1"/>
  <c r="N13" i="1"/>
  <c r="P13" i="1"/>
  <c r="Q13" i="1"/>
  <c r="M14" i="1"/>
  <c r="O14" i="1" s="1"/>
  <c r="N14" i="1"/>
  <c r="P14" i="1"/>
  <c r="Q14" i="1"/>
  <c r="M15" i="1"/>
  <c r="O15" i="1" s="1"/>
  <c r="N15" i="1"/>
  <c r="P15" i="1"/>
  <c r="Q15" i="1"/>
  <c r="M16" i="1"/>
  <c r="O16" i="1" s="1"/>
  <c r="N16" i="1"/>
  <c r="P16" i="1"/>
  <c r="Q16" i="1"/>
  <c r="M17" i="1"/>
  <c r="N17" i="1"/>
  <c r="P17" i="1"/>
  <c r="Q17" i="1"/>
  <c r="M18" i="1"/>
  <c r="O18" i="1" s="1"/>
  <c r="N18" i="1"/>
  <c r="P18" i="1"/>
  <c r="Q18" i="1"/>
  <c r="M19" i="1"/>
  <c r="O19" i="1" s="1"/>
  <c r="N19" i="1"/>
  <c r="P19" i="1"/>
  <c r="Q19" i="1"/>
  <c r="M20" i="1"/>
  <c r="O20" i="1" s="1"/>
  <c r="N20" i="1"/>
  <c r="P20" i="1"/>
  <c r="Q20" i="1"/>
  <c r="M21" i="1"/>
  <c r="N21" i="1"/>
  <c r="P21" i="1"/>
  <c r="Q21" i="1"/>
  <c r="M22" i="1"/>
  <c r="O22" i="1" s="1"/>
  <c r="N22" i="1"/>
  <c r="P22" i="1"/>
  <c r="Q22" i="1"/>
  <c r="M24" i="1"/>
  <c r="N24" i="1"/>
  <c r="O24" i="1" s="1"/>
  <c r="P24" i="1"/>
  <c r="Q24" i="1"/>
  <c r="M25" i="1"/>
  <c r="N25" i="1"/>
  <c r="O25" i="1" s="1"/>
  <c r="P25" i="1"/>
  <c r="Q25" i="1"/>
  <c r="M26" i="1"/>
  <c r="N26" i="1"/>
  <c r="P26" i="1"/>
  <c r="Q26" i="1"/>
  <c r="M27" i="1"/>
  <c r="N27" i="1"/>
  <c r="P27" i="1"/>
  <c r="Q27" i="1"/>
  <c r="M28" i="1"/>
  <c r="N28" i="1"/>
  <c r="P28" i="1"/>
  <c r="Q28" i="1"/>
  <c r="M29" i="1"/>
  <c r="N29" i="1"/>
  <c r="P29" i="1"/>
  <c r="Q29" i="1"/>
  <c r="M30" i="1"/>
  <c r="N30" i="1"/>
  <c r="P30" i="1"/>
  <c r="Q30" i="1"/>
  <c r="I3" i="1"/>
  <c r="I23" i="1"/>
  <c r="I32" i="1"/>
  <c r="I43" i="1"/>
  <c r="I51" i="1"/>
  <c r="I60" i="1"/>
  <c r="I71" i="1"/>
  <c r="I99" i="1"/>
  <c r="I108" i="1"/>
  <c r="I118" i="1"/>
  <c r="I136" i="1"/>
  <c r="I156" i="1"/>
  <c r="I166" i="1"/>
  <c r="I180" i="1"/>
  <c r="I187" i="1"/>
  <c r="P3" i="1"/>
  <c r="M3" i="1"/>
  <c r="N3" i="1"/>
  <c r="I4" i="1"/>
  <c r="I5" i="1"/>
  <c r="I2" i="1"/>
  <c r="I9" i="1"/>
  <c r="I6" i="1"/>
  <c r="I7" i="1"/>
  <c r="I8" i="1"/>
  <c r="I12" i="1"/>
  <c r="I13" i="1"/>
  <c r="I10" i="1"/>
  <c r="I11" i="1"/>
  <c r="I17" i="1"/>
  <c r="I14" i="1"/>
  <c r="I15" i="1"/>
  <c r="I16" i="1"/>
  <c r="I18" i="1"/>
  <c r="I21" i="1"/>
  <c r="I22" i="1"/>
  <c r="I19" i="1"/>
  <c r="I20" i="1"/>
  <c r="I26" i="1"/>
  <c r="I24" i="1"/>
  <c r="I25" i="1"/>
  <c r="I27" i="1"/>
  <c r="I31" i="1"/>
  <c r="I28" i="1"/>
  <c r="I29" i="1"/>
  <c r="I30" i="1"/>
  <c r="I36" i="1"/>
  <c r="I33" i="1"/>
  <c r="I34" i="1"/>
  <c r="I35" i="1"/>
  <c r="I37" i="1"/>
  <c r="I41" i="1"/>
  <c r="I42" i="1"/>
  <c r="I38" i="1"/>
  <c r="I39" i="1"/>
  <c r="I40" i="1"/>
  <c r="I46" i="1"/>
  <c r="I47" i="1"/>
  <c r="I44" i="1"/>
  <c r="I45" i="1"/>
  <c r="I48" i="1"/>
  <c r="I52" i="1"/>
  <c r="I53" i="1"/>
  <c r="I54" i="1"/>
  <c r="I49" i="1"/>
  <c r="I50" i="1"/>
  <c r="I61" i="1"/>
  <c r="I62" i="1"/>
  <c r="I55" i="1"/>
  <c r="I56" i="1"/>
  <c r="I57" i="1"/>
  <c r="I58" i="1"/>
  <c r="I59" i="1"/>
  <c r="I63" i="1"/>
  <c r="I67" i="1"/>
  <c r="I68" i="1"/>
  <c r="I69" i="1"/>
  <c r="I64" i="1"/>
  <c r="I65" i="1"/>
  <c r="I66" i="1"/>
  <c r="I76" i="1"/>
  <c r="I77" i="1"/>
  <c r="I70" i="1"/>
  <c r="I72" i="1"/>
  <c r="I73" i="1"/>
  <c r="I74" i="1"/>
  <c r="I75" i="1"/>
  <c r="I78" i="1"/>
  <c r="I82" i="1"/>
  <c r="I83" i="1"/>
  <c r="I84" i="1"/>
  <c r="I79" i="1"/>
  <c r="I80" i="1"/>
  <c r="I81" i="1"/>
  <c r="I91" i="1"/>
  <c r="I92" i="1"/>
  <c r="I93" i="1"/>
  <c r="I85" i="1"/>
  <c r="I86" i="1"/>
  <c r="I87" i="1"/>
  <c r="I88" i="1"/>
  <c r="I89" i="1"/>
  <c r="I90" i="1"/>
  <c r="I94" i="1"/>
  <c r="I95" i="1"/>
  <c r="I100" i="1"/>
  <c r="I101" i="1"/>
  <c r="I96" i="1"/>
  <c r="I97" i="1"/>
  <c r="I98" i="1"/>
  <c r="I109" i="1"/>
  <c r="I110" i="1"/>
  <c r="I102" i="1"/>
  <c r="I103" i="1"/>
  <c r="I104" i="1"/>
  <c r="I105" i="1"/>
  <c r="I106" i="1"/>
  <c r="I107" i="1"/>
  <c r="I111" i="1"/>
  <c r="I112" i="1"/>
  <c r="I113" i="1"/>
  <c r="I114" i="1"/>
  <c r="I115" i="1"/>
  <c r="I122" i="1"/>
  <c r="I123" i="1"/>
  <c r="I124" i="1"/>
  <c r="I116" i="1"/>
  <c r="I117" i="1"/>
  <c r="I119" i="1"/>
  <c r="I120" i="1"/>
  <c r="I121" i="1"/>
  <c r="I125" i="1"/>
  <c r="I126" i="1"/>
  <c r="I130" i="1"/>
  <c r="I131" i="1"/>
  <c r="I132" i="1"/>
  <c r="I127" i="1"/>
  <c r="I128" i="1"/>
  <c r="I129" i="1"/>
  <c r="I139" i="1"/>
  <c r="I140" i="1"/>
  <c r="I133" i="1"/>
  <c r="I134" i="1"/>
  <c r="I135" i="1"/>
  <c r="I137" i="1"/>
  <c r="I138" i="1"/>
  <c r="I141" i="1"/>
  <c r="I142" i="1"/>
  <c r="I146" i="1"/>
  <c r="I147" i="1"/>
  <c r="I148" i="1"/>
  <c r="I143" i="1"/>
  <c r="I144" i="1"/>
  <c r="I145" i="1"/>
  <c r="I155" i="1"/>
  <c r="I157" i="1"/>
  <c r="I149" i="1"/>
  <c r="I150" i="1"/>
  <c r="I151" i="1"/>
  <c r="I152" i="1"/>
  <c r="I153" i="1"/>
  <c r="I154" i="1"/>
  <c r="I158" i="1"/>
  <c r="I159" i="1"/>
  <c r="I163" i="1"/>
  <c r="I164" i="1"/>
  <c r="I165" i="1"/>
  <c r="I160" i="1"/>
  <c r="I161" i="1"/>
  <c r="I162" i="1"/>
  <c r="I171" i="1"/>
  <c r="I172" i="1"/>
  <c r="I173" i="1"/>
  <c r="I167" i="1"/>
  <c r="I168" i="1"/>
  <c r="I169" i="1"/>
  <c r="I170" i="1"/>
  <c r="I174" i="1"/>
  <c r="I175" i="1"/>
  <c r="I178" i="1"/>
  <c r="I179" i="1"/>
  <c r="I176" i="1"/>
  <c r="I177" i="1"/>
  <c r="I186" i="1"/>
  <c r="I181" i="1"/>
  <c r="I182" i="1"/>
  <c r="I183" i="1"/>
  <c r="I184" i="1"/>
  <c r="I185" i="1"/>
  <c r="I188" i="1"/>
  <c r="Q3" i="1"/>
  <c r="P4" i="1"/>
  <c r="M4" i="1"/>
  <c r="N4" i="1"/>
  <c r="Q4" i="1"/>
  <c r="P5" i="1"/>
  <c r="M5" i="1"/>
  <c r="N5" i="1"/>
  <c r="O5" i="1"/>
  <c r="Q5" i="1"/>
  <c r="P6" i="1"/>
  <c r="M6" i="1"/>
  <c r="O6" i="1" s="1"/>
  <c r="N6" i="1"/>
  <c r="Q6" i="1"/>
  <c r="P7" i="1"/>
  <c r="M7" i="1"/>
  <c r="N7" i="1"/>
  <c r="Q7" i="1"/>
  <c r="P8" i="1"/>
  <c r="M8" i="1"/>
  <c r="N8" i="1"/>
  <c r="Q8" i="1"/>
  <c r="P9" i="1"/>
  <c r="M9" i="1"/>
  <c r="O9" i="1" s="1"/>
  <c r="N9" i="1"/>
  <c r="Q9" i="1"/>
  <c r="P10" i="1"/>
  <c r="M10" i="1"/>
  <c r="O10" i="1" s="1"/>
  <c r="N10" i="1"/>
  <c r="Q10" i="1"/>
  <c r="P11" i="1"/>
  <c r="M11" i="1"/>
  <c r="O11" i="1" s="1"/>
  <c r="N11" i="1"/>
  <c r="Q11" i="1"/>
  <c r="Q2" i="1"/>
  <c r="P2" i="1"/>
  <c r="M2" i="1"/>
  <c r="N2" i="1"/>
  <c r="O4" i="1" l="1"/>
  <c r="O3" i="1"/>
  <c r="O30" i="1"/>
  <c r="O29" i="1"/>
  <c r="O28" i="1"/>
  <c r="O27" i="1"/>
  <c r="O26" i="1"/>
  <c r="O21" i="1"/>
  <c r="O7" i="1"/>
  <c r="O12" i="1"/>
  <c r="O8" i="1"/>
  <c r="O2" i="1"/>
  <c r="V2" i="1" s="1"/>
  <c r="V7" i="1"/>
  <c r="T7" i="1" s="1"/>
  <c r="V11" i="1"/>
  <c r="T11" i="1" s="1"/>
  <c r="V8" i="1"/>
  <c r="R8" i="1" s="1"/>
  <c r="V4" i="1"/>
  <c r="T4" i="1" s="1"/>
  <c r="V21" i="1"/>
  <c r="V10" i="1"/>
  <c r="V5" i="1"/>
  <c r="V9" i="1"/>
  <c r="V3" i="1"/>
  <c r="V6" i="1"/>
  <c r="V27" i="1"/>
  <c r="V31" i="1"/>
  <c r="V18" i="1"/>
  <c r="O17" i="1"/>
  <c r="V17" i="1" s="1"/>
  <c r="V14" i="1"/>
  <c r="V26" i="1"/>
  <c r="V20" i="1"/>
  <c r="V15" i="1"/>
  <c r="V29" i="1"/>
  <c r="V30" i="1"/>
  <c r="V28" i="1"/>
  <c r="V24" i="1"/>
  <c r="V25" i="1"/>
  <c r="V12" i="1"/>
  <c r="V23" i="1"/>
  <c r="V22" i="1"/>
  <c r="V19" i="1"/>
  <c r="V16" i="1"/>
  <c r="O13" i="1"/>
  <c r="V13" i="1" s="1"/>
  <c r="R4" i="1" l="1"/>
  <c r="R11" i="1"/>
  <c r="S11" i="1"/>
  <c r="U11" i="1" s="1"/>
  <c r="O23" i="4" s="1"/>
  <c r="S7" i="1"/>
  <c r="U7" i="1" s="1"/>
  <c r="O19" i="4" s="1"/>
  <c r="S4" i="1"/>
  <c r="U4" i="1" s="1"/>
  <c r="O16" i="4" s="1"/>
  <c r="R7" i="1"/>
  <c r="S8" i="1"/>
  <c r="W8" i="1" s="1"/>
  <c r="Q20" i="4" s="1"/>
  <c r="T8" i="1"/>
  <c r="R30" i="1"/>
  <c r="T30" i="1"/>
  <c r="S30" i="1"/>
  <c r="R26" i="1"/>
  <c r="S26" i="1"/>
  <c r="T26" i="1"/>
  <c r="R17" i="1"/>
  <c r="S17" i="1"/>
  <c r="T17" i="1"/>
  <c r="S27" i="1"/>
  <c r="T27" i="1"/>
  <c r="R27" i="1"/>
  <c r="R2" i="1"/>
  <c r="T2" i="1"/>
  <c r="S2" i="1"/>
  <c r="S10" i="1"/>
  <c r="T10" i="1"/>
  <c r="R10" i="1"/>
  <c r="S18" i="1"/>
  <c r="T18" i="1"/>
  <c r="R18" i="1"/>
  <c r="S9" i="1"/>
  <c r="T9" i="1"/>
  <c r="R9" i="1"/>
  <c r="S21" i="1"/>
  <c r="T21" i="1"/>
  <c r="R21" i="1"/>
  <c r="R13" i="1"/>
  <c r="S13" i="1"/>
  <c r="T13" i="1"/>
  <c r="R16" i="1"/>
  <c r="S16" i="1"/>
  <c r="T16" i="1"/>
  <c r="R25" i="1"/>
  <c r="T25" i="1"/>
  <c r="S25" i="1"/>
  <c r="T24" i="1"/>
  <c r="R24" i="1"/>
  <c r="S24" i="1"/>
  <c r="R20" i="1"/>
  <c r="T20" i="1"/>
  <c r="S20" i="1"/>
  <c r="R12" i="1"/>
  <c r="S12" i="1"/>
  <c r="T12" i="1"/>
  <c r="T28" i="1"/>
  <c r="R28" i="1"/>
  <c r="S28" i="1"/>
  <c r="S5" i="1"/>
  <c r="R5" i="1"/>
  <c r="T5" i="1"/>
  <c r="T22" i="1"/>
  <c r="S22" i="1"/>
  <c r="R22" i="1"/>
  <c r="T15" i="1"/>
  <c r="R15" i="1"/>
  <c r="S15" i="1"/>
  <c r="T23" i="1"/>
  <c r="S23" i="1"/>
  <c r="R23" i="1"/>
  <c r="T19" i="1"/>
  <c r="S19" i="1"/>
  <c r="R19" i="1"/>
  <c r="T29" i="1"/>
  <c r="R29" i="1"/>
  <c r="S29" i="1"/>
  <c r="S14" i="1"/>
  <c r="T14" i="1"/>
  <c r="R14" i="1"/>
  <c r="S31" i="1"/>
  <c r="T31" i="1"/>
  <c r="R31" i="1"/>
  <c r="S6" i="1"/>
  <c r="T6" i="1"/>
  <c r="R6" i="1"/>
  <c r="T3" i="1"/>
  <c r="S3" i="1"/>
  <c r="R3" i="1"/>
  <c r="W4" i="1" l="1"/>
  <c r="Q16" i="4" s="1"/>
  <c r="W11" i="1"/>
  <c r="Q23" i="4" s="1"/>
  <c r="W7" i="1"/>
  <c r="Q19" i="4" s="1"/>
  <c r="U8" i="1"/>
  <c r="O20" i="4" s="1"/>
  <c r="W14" i="1"/>
  <c r="Q26" i="4" s="1"/>
  <c r="U14" i="1"/>
  <c r="O26" i="4" s="1"/>
  <c r="U31" i="1"/>
  <c r="O43" i="4" s="1"/>
  <c r="W31" i="1"/>
  <c r="Q43" i="4" s="1"/>
  <c r="W29" i="1"/>
  <c r="Q41" i="4" s="1"/>
  <c r="U29" i="1"/>
  <c r="O41" i="4" s="1"/>
  <c r="W19" i="1"/>
  <c r="Q31" i="4" s="1"/>
  <c r="U19" i="1"/>
  <c r="O31" i="4" s="1"/>
  <c r="U28" i="1"/>
  <c r="O40" i="4" s="1"/>
  <c r="W28" i="1"/>
  <c r="Q40" i="4" s="1"/>
  <c r="U12" i="1"/>
  <c r="O24" i="4" s="1"/>
  <c r="W12" i="1"/>
  <c r="Q24" i="4" s="1"/>
  <c r="U25" i="1"/>
  <c r="O37" i="4" s="1"/>
  <c r="W25" i="1"/>
  <c r="Q37" i="4" s="1"/>
  <c r="U16" i="1"/>
  <c r="O28" i="4" s="1"/>
  <c r="W16" i="1"/>
  <c r="Q28" i="4" s="1"/>
  <c r="U9" i="1"/>
  <c r="O21" i="4" s="1"/>
  <c r="W9" i="1"/>
  <c r="Q21" i="4" s="1"/>
  <c r="U18" i="1"/>
  <c r="O30" i="4" s="1"/>
  <c r="W18" i="1"/>
  <c r="Q30" i="4" s="1"/>
  <c r="U2" i="1"/>
  <c r="O14" i="4" s="1"/>
  <c r="W2" i="1"/>
  <c r="Q14" i="4" s="1"/>
  <c r="W26" i="1"/>
  <c r="Q38" i="4" s="1"/>
  <c r="U26" i="1"/>
  <c r="O38" i="4" s="1"/>
  <c r="U6" i="1"/>
  <c r="O18" i="4" s="1"/>
  <c r="W6" i="1"/>
  <c r="Q18" i="4" s="1"/>
  <c r="W15" i="1"/>
  <c r="Q27" i="4" s="1"/>
  <c r="U15" i="1"/>
  <c r="O27" i="4" s="1"/>
  <c r="U22" i="1"/>
  <c r="O34" i="4" s="1"/>
  <c r="W22" i="1"/>
  <c r="Q34" i="4" s="1"/>
  <c r="U24" i="1"/>
  <c r="O36" i="4" s="1"/>
  <c r="W24" i="1"/>
  <c r="Q36" i="4" s="1"/>
  <c r="U21" i="1"/>
  <c r="O33" i="4" s="1"/>
  <c r="W21" i="1"/>
  <c r="Q33" i="4" s="1"/>
  <c r="U17" i="1"/>
  <c r="O29" i="4" s="1"/>
  <c r="W17" i="1"/>
  <c r="Q29" i="4" s="1"/>
  <c r="W23" i="1"/>
  <c r="Q35" i="4" s="1"/>
  <c r="U23" i="1"/>
  <c r="O35" i="4" s="1"/>
  <c r="U3" i="1"/>
  <c r="O15" i="4" s="1"/>
  <c r="W3" i="1"/>
  <c r="Q15" i="4" s="1"/>
  <c r="U20" i="1"/>
  <c r="O32" i="4" s="1"/>
  <c r="W20" i="1"/>
  <c r="Q32" i="4" s="1"/>
  <c r="U30" i="1"/>
  <c r="O42" i="4" s="1"/>
  <c r="W30" i="1"/>
  <c r="Q42" i="4" s="1"/>
  <c r="W5" i="1"/>
  <c r="Q17" i="4" s="1"/>
  <c r="U5" i="1"/>
  <c r="O17" i="4" s="1"/>
  <c r="U13" i="1"/>
  <c r="O25" i="4" s="1"/>
  <c r="W13" i="1"/>
  <c r="Q25" i="4" s="1"/>
  <c r="U10" i="1"/>
  <c r="O22" i="4" s="1"/>
  <c r="W10" i="1"/>
  <c r="Q22" i="4" s="1"/>
  <c r="U27" i="1"/>
  <c r="O39" i="4" s="1"/>
  <c r="W27" i="1"/>
  <c r="Q39" i="4" s="1"/>
</calcChain>
</file>

<file path=xl/sharedStrings.xml><?xml version="1.0" encoding="utf-8"?>
<sst xmlns="http://schemas.openxmlformats.org/spreadsheetml/2006/main" count="940" uniqueCount="134">
  <si>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</si>
  <si>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</si>
  <si>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</si>
  <si>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</si>
  <si>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</si>
  <si>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</si>
  <si>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</si>
  <si>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</si>
  <si>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</si>
  <si>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</si>
  <si>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</si>
  <si>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</si>
  <si>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</si>
  <si>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</si>
  <si>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Event</t>
  </si>
  <si>
    <t>Time (sec)</t>
  </si>
  <si>
    <t>Class</t>
  </si>
  <si>
    <t>Helper</t>
  </si>
  <si>
    <t>1000 Point</t>
  </si>
  <si>
    <t>Distance</t>
  </si>
  <si>
    <t>Scale</t>
  </si>
  <si>
    <t>Athlete 1</t>
  </si>
  <si>
    <t>SelectEvent</t>
  </si>
  <si>
    <t>ClassS</t>
  </si>
  <si>
    <t>Course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</si>
  <si>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</si>
  <si>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</si>
  <si>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</si>
  <si>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</si>
  <si>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</si>
  <si>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</si>
  <si>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</si>
  <si>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</si>
  <si>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</si>
  <si>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</si>
  <si>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</si>
  <si>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</si>
  <si>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00</t>
  </si>
  <si>
    <t>✔</t>
  </si>
  <si>
    <t>Hommes</t>
  </si>
  <si>
    <t>Femmes</t>
  </si>
  <si>
    <t>Dos</t>
  </si>
  <si>
    <t>Brasse</t>
  </si>
  <si>
    <t>Libre</t>
  </si>
  <si>
    <t>Papillon</t>
  </si>
  <si>
    <t>Temps (m:ss.00)</t>
  </si>
  <si>
    <t>1000 Points Temps</t>
  </si>
  <si>
    <t>Genre</t>
  </si>
  <si>
    <t>Classe sportive</t>
  </si>
  <si>
    <t>Style</t>
  </si>
  <si>
    <t>Échelle</t>
  </si>
  <si>
    <t>GB</t>
  </si>
  <si>
    <t>PB</t>
  </si>
  <si>
    <t>Épreuve</t>
  </si>
  <si>
    <t>Classes femmes</t>
  </si>
  <si>
    <t>Classes hommes</t>
  </si>
  <si>
    <t>Bassin</t>
  </si>
  <si>
    <t>Classe</t>
  </si>
  <si>
    <t>sec</t>
  </si>
  <si>
    <t>Étape 1 : Sélectionner l’épreuve féminine ou masculine dans le menu déroulant sous Épreuve</t>
  </si>
  <si>
    <t>Étape 2 : Sélectionner le bassin dans le menu déroulant (GB ou PB)</t>
  </si>
  <si>
    <t>Étape 4 : Inscrire le temps pour chaque épreuve désirée (minutes/secondes/centièmes)</t>
  </si>
  <si>
    <t>Étape 3 : Sélectionner la classe paralympique dans le menu déroulant</t>
  </si>
  <si>
    <t>PB Seed</t>
  </si>
  <si>
    <t>GB Seed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</si>
  <si>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</si>
  <si>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</si>
  <si>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</si>
  <si>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</si>
  <si>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</si>
  <si>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</si>
  <si>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</si>
  <si>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</si>
  <si>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</si>
  <si>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</si>
  <si>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</si>
  <si>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</si>
  <si>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</si>
  <si>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</si>
  <si>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</si>
  <si>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</si>
  <si>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</si>
  <si>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</si>
  <si>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</si>
  <si>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</si>
  <si>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</si>
  <si>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50 libre</t>
  </si>
  <si>
    <t>100 libre</t>
  </si>
  <si>
    <t>200 libre</t>
  </si>
  <si>
    <t>400 libre</t>
  </si>
  <si>
    <t>800 libre</t>
  </si>
  <si>
    <t>1500 libre</t>
  </si>
  <si>
    <t>50 dos</t>
  </si>
  <si>
    <t>100 dos</t>
  </si>
  <si>
    <t>200 dos</t>
  </si>
  <si>
    <t>50 brasse</t>
  </si>
  <si>
    <t>100 brasse</t>
  </si>
  <si>
    <t>200 brasse</t>
  </si>
  <si>
    <t>50 papillon</t>
  </si>
  <si>
    <t>100 papillon</t>
  </si>
  <si>
    <t>200 papillon</t>
  </si>
  <si>
    <t>150 TNI</t>
  </si>
  <si>
    <t>200 QNI</t>
  </si>
  <si>
    <t>400 QNI</t>
  </si>
  <si>
    <t>Femmes 50 m libre</t>
  </si>
  <si>
    <t>Femmes 100 m libre</t>
  </si>
  <si>
    <t>Femmes 200 m libre</t>
  </si>
  <si>
    <t>Femmes 400 m libre</t>
  </si>
  <si>
    <t>Femmes 50 m dos</t>
  </si>
  <si>
    <t>Femmes 100 m dos</t>
  </si>
  <si>
    <t>Femmes 50 m brasse</t>
  </si>
  <si>
    <t>Femmes 100 m brasse</t>
  </si>
  <si>
    <t>Femmes 50 m papillon</t>
  </si>
  <si>
    <t>Femmes 100 m papillon</t>
  </si>
  <si>
    <t>Femmes 150 m trois nages</t>
  </si>
  <si>
    <t>Femmes 200 m quatre nages</t>
  </si>
  <si>
    <t>Hommes 50 m libre</t>
  </si>
  <si>
    <t>Hommes 100 m libre</t>
  </si>
  <si>
    <t>Hommes 200 m libre</t>
  </si>
  <si>
    <t>Hommes 400 m libre</t>
  </si>
  <si>
    <t>Hommes 50 m dos</t>
  </si>
  <si>
    <t>Hommes 100 m dos</t>
  </si>
  <si>
    <t>Hommes 50 m brasse</t>
  </si>
  <si>
    <t>Hommes 100 m brasse</t>
  </si>
  <si>
    <t>Hommes 50 m papillon</t>
  </si>
  <si>
    <t>Hommes 100 m papillon</t>
  </si>
  <si>
    <t>Hommes 150 m trois nages</t>
  </si>
  <si>
    <t>Hommes 200 m quatre nages</t>
  </si>
  <si>
    <t>Nom de l'athlète (facultatif)</t>
  </si>
  <si>
    <t>min</t>
  </si>
  <si>
    <t>Calculatrice nationale du pointage en paranatation de Natation Canada 2021</t>
  </si>
  <si>
    <t>trois nages</t>
  </si>
  <si>
    <t>quatre nages</t>
  </si>
  <si>
    <t>*Mise à jour : 12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</si>
</sst>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00000"/>
    <numFmt numFmtId="166" formatCode="0.000"/>
    <numFmt numFmtId="167" formatCode="m:ss.00"/>
  </numFmts>
  <fonts count="1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6"/>
      <color theme="0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  <font>
      <b/>
      <sz val="12"/>
      <color theme="1"/>
      <name val="Calibri"/>
      <family val="2"/>
      <scheme val="minor"/>
    </font>
    <font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left" vertical="top"/>
    </xf>
    <xf numFmtId="166" fontId="7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0" fontId="12" fillId="6" borderId="20" xfId="0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8" fillId="4" borderId="0" xfId="0" applyFont="1" applyFill="1" applyBorder="1" applyAlignment="1">
      <alignment horizontal="center"/>
    </xf>
  </cellXfs>
  <cellStyles count="19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876300</xdr:colOff>
      <xdr:row>16</xdr:row>
      <xdr:rowOff>25400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262100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5"/>
  <sheetViews>
    <sheetView showGridLines="0" showRowColHeaders="0" tabSelected="1" zoomScale="80" zoomScaleNormal="80" workbookViewId="0">
      <selection activeCell="C14" sqref="C14"/>
    </sheetView>
  </sheetViews>
  <sheetFormatPr baseColWidth="10" defaultColWidth="10.83203125" defaultRowHeight="16" x14ac:dyDescent="0.2"/>
  <cols>
    <col min="1" max="1" width="10.83203125" style="7"/>
    <col min="2" max="2" width="14.1640625" style="7" customWidth="1"/>
    <col min="3" max="3" width="33.5" style="7" customWidth="1"/>
    <col min="4" max="4" width="3" style="7" customWidth="1"/>
    <col min="5" max="5" width="34.33203125" style="7" customWidth="1"/>
    <col min="6" max="6" width="3" style="7" customWidth="1"/>
    <col min="7" max="7" width="12.6640625" style="7" customWidth="1"/>
    <col min="8" max="8" width="3" style="7" customWidth="1"/>
    <col min="9" max="9" width="10.83203125" style="7" customWidth="1"/>
    <col min="10" max="10" width="3" style="7" customWidth="1"/>
    <col min="11" max="13" width="7.1640625" style="7" customWidth="1"/>
    <col min="14" max="14" width="3" style="7" customWidth="1"/>
    <col min="15" max="15" width="15.5" style="7" customWidth="1"/>
    <col min="16" max="16" width="3" style="7" customWidth="1"/>
    <col min="17" max="17" width="20.33203125" style="7" customWidth="1"/>
    <col min="18" max="18" width="3" style="7" customWidth="1"/>
    <col min="19" max="19" width="21.6640625" style="7" customWidth="1"/>
    <col min="20" max="16384" width="10.83203125" style="7"/>
  </cols>
  <sheetData>
    <row r="2" spans="2:18" ht="16" customHeight="1" x14ac:dyDescent="0.2">
      <c r="B2" s="62" t="s">
        <v>130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16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18" ht="16" customHeight="1" x14ac:dyDescent="0.2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ht="25" customHeight="1" thickBot="1" x14ac:dyDescent="0.25">
      <c r="B5" s="63" t="s">
        <v>133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8" x14ac:dyDescent="0.2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ht="23" customHeight="1" x14ac:dyDescent="0.2">
      <c r="B7" s="28"/>
      <c r="C7" s="29"/>
      <c r="D7" s="30"/>
      <c r="E7" s="31" t="s">
        <v>59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2"/>
    </row>
    <row r="8" spans="2:18" ht="23" customHeight="1" x14ac:dyDescent="0.2">
      <c r="B8" s="28"/>
      <c r="C8" s="29"/>
      <c r="D8" s="30"/>
      <c r="E8" s="31" t="s">
        <v>60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2"/>
    </row>
    <row r="9" spans="2:18" ht="23" customHeight="1" x14ac:dyDescent="0.2">
      <c r="B9" s="28"/>
      <c r="C9" s="29"/>
      <c r="D9" s="30"/>
      <c r="E9" s="31" t="s">
        <v>62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2"/>
    </row>
    <row r="10" spans="2:18" ht="23" customHeight="1" x14ac:dyDescent="0.2">
      <c r="B10" s="28"/>
      <c r="C10" s="29"/>
      <c r="D10" s="30"/>
      <c r="E10" s="31" t="s">
        <v>61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2"/>
    </row>
    <row r="11" spans="2:18" x14ac:dyDescent="0.2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2"/>
    </row>
    <row r="12" spans="2:18" ht="18" x14ac:dyDescent="0.2">
      <c r="B12" s="28"/>
      <c r="C12" s="64" t="s">
        <v>128</v>
      </c>
      <c r="D12" s="29"/>
      <c r="E12" s="64" t="s">
        <v>53</v>
      </c>
      <c r="F12" s="29"/>
      <c r="G12" s="64" t="s">
        <v>56</v>
      </c>
      <c r="H12" s="29"/>
      <c r="I12" s="64" t="s">
        <v>57</v>
      </c>
      <c r="J12" s="29"/>
      <c r="K12" s="64" t="s">
        <v>45</v>
      </c>
      <c r="L12" s="64"/>
      <c r="M12" s="64"/>
      <c r="N12" s="29"/>
      <c r="O12" s="64" t="s">
        <v>35</v>
      </c>
      <c r="P12" s="29"/>
      <c r="Q12" s="64" t="s">
        <v>46</v>
      </c>
      <c r="R12" s="32"/>
    </row>
    <row r="13" spans="2:18" x14ac:dyDescent="0.2">
      <c r="B13" s="28"/>
      <c r="C13" s="64"/>
      <c r="D13" s="29"/>
      <c r="E13" s="64"/>
      <c r="F13" s="29"/>
      <c r="G13" s="64"/>
      <c r="H13" s="29"/>
      <c r="I13" s="64"/>
      <c r="J13" s="29"/>
      <c r="K13" s="29" t="s">
        <v>129</v>
      </c>
      <c r="L13" s="29" t="s">
        <v>58</v>
      </c>
      <c r="M13" s="33" t="s">
        <v>37</v>
      </c>
      <c r="N13" s="33"/>
      <c r="O13" s="64"/>
      <c r="P13" s="29"/>
      <c r="Q13" s="64"/>
      <c r="R13" s="32"/>
    </row>
    <row r="14" spans="2:18" ht="20" customHeight="1" x14ac:dyDescent="0.25">
      <c r="B14" s="34">
        <v>1</v>
      </c>
      <c r="C14" s="50"/>
      <c r="D14" s="29"/>
      <c r="E14" s="50"/>
      <c r="F14" s="29"/>
      <c r="G14" s="50"/>
      <c r="H14" s="29"/>
      <c r="I14" s="50"/>
      <c r="J14" s="29"/>
      <c r="K14" s="21">
        <v>0</v>
      </c>
      <c r="L14" s="22">
        <v>0</v>
      </c>
      <c r="M14" s="23">
        <v>0</v>
      </c>
      <c r="N14" s="24"/>
      <c r="O14" s="53" t="str">
        <f>Référence!$U2</f>
        <v/>
      </c>
      <c r="P14" s="29"/>
      <c r="Q14" s="52" t="str">
        <f>Référence!$W2</f>
        <v/>
      </c>
      <c r="R14" s="32"/>
    </row>
    <row r="15" spans="2:18" ht="20" customHeight="1" x14ac:dyDescent="0.2">
      <c r="B15" s="34">
        <v>2</v>
      </c>
      <c r="C15" s="50"/>
      <c r="D15" s="29"/>
      <c r="E15" s="50"/>
      <c r="F15" s="29"/>
      <c r="G15" s="50"/>
      <c r="H15" s="29"/>
      <c r="I15" s="50"/>
      <c r="J15" s="29"/>
      <c r="K15" s="21">
        <v>0</v>
      </c>
      <c r="L15" s="22">
        <v>0</v>
      </c>
      <c r="M15" s="23">
        <v>0</v>
      </c>
      <c r="N15" s="24"/>
      <c r="O15" s="54" t="str">
        <f>Référence!$U3</f>
        <v/>
      </c>
      <c r="P15" s="29"/>
      <c r="Q15" s="51" t="str">
        <f>Référence!$W3</f>
        <v/>
      </c>
      <c r="R15" s="32"/>
    </row>
    <row r="16" spans="2:18" ht="20" customHeight="1" x14ac:dyDescent="0.2">
      <c r="B16" s="34">
        <v>3</v>
      </c>
      <c r="C16" s="50"/>
      <c r="D16" s="29"/>
      <c r="E16" s="50"/>
      <c r="F16" s="29"/>
      <c r="G16" s="50"/>
      <c r="H16" s="29"/>
      <c r="I16" s="50"/>
      <c r="J16" s="29"/>
      <c r="K16" s="21">
        <v>0</v>
      </c>
      <c r="L16" s="22">
        <v>0</v>
      </c>
      <c r="M16" s="23">
        <v>0</v>
      </c>
      <c r="N16" s="24"/>
      <c r="O16" s="54" t="str">
        <f>Référence!$U4</f>
        <v/>
      </c>
      <c r="P16" s="29"/>
      <c r="Q16" s="51" t="str">
        <f>Référence!$W4</f>
        <v/>
      </c>
      <c r="R16" s="32"/>
    </row>
    <row r="17" spans="2:18" ht="20" customHeight="1" x14ac:dyDescent="0.2">
      <c r="B17" s="34">
        <v>4</v>
      </c>
      <c r="C17" s="50"/>
      <c r="D17" s="29"/>
      <c r="E17" s="50"/>
      <c r="F17" s="29"/>
      <c r="G17" s="50"/>
      <c r="H17" s="29"/>
      <c r="I17" s="50"/>
      <c r="J17" s="29"/>
      <c r="K17" s="21">
        <v>0</v>
      </c>
      <c r="L17" s="22">
        <v>0</v>
      </c>
      <c r="M17" s="23">
        <v>0</v>
      </c>
      <c r="N17" s="24"/>
      <c r="O17" s="54" t="str">
        <f>Référence!$U5</f>
        <v/>
      </c>
      <c r="P17" s="29"/>
      <c r="Q17" s="51" t="str">
        <f>Référence!$W5</f>
        <v/>
      </c>
      <c r="R17" s="32"/>
    </row>
    <row r="18" spans="2:18" ht="20" customHeight="1" x14ac:dyDescent="0.2">
      <c r="B18" s="34">
        <v>5</v>
      </c>
      <c r="C18" s="50"/>
      <c r="D18" s="29"/>
      <c r="E18" s="50"/>
      <c r="F18" s="29"/>
      <c r="G18" s="50"/>
      <c r="H18" s="29"/>
      <c r="I18" s="50"/>
      <c r="J18" s="29"/>
      <c r="K18" s="21">
        <v>0</v>
      </c>
      <c r="L18" s="22">
        <v>0</v>
      </c>
      <c r="M18" s="23">
        <v>0</v>
      </c>
      <c r="N18" s="24"/>
      <c r="O18" s="54" t="str">
        <f>Référence!$U6</f>
        <v/>
      </c>
      <c r="P18" s="29"/>
      <c r="Q18" s="51" t="str">
        <f>Référence!$W6</f>
        <v/>
      </c>
      <c r="R18" s="32"/>
    </row>
    <row r="19" spans="2:18" ht="20" customHeight="1" x14ac:dyDescent="0.2">
      <c r="B19" s="34">
        <v>6</v>
      </c>
      <c r="C19" s="50"/>
      <c r="D19" s="29"/>
      <c r="E19" s="50"/>
      <c r="F19" s="29"/>
      <c r="G19" s="50"/>
      <c r="H19" s="29"/>
      <c r="I19" s="50"/>
      <c r="J19" s="29"/>
      <c r="K19" s="21">
        <v>0</v>
      </c>
      <c r="L19" s="22">
        <v>0</v>
      </c>
      <c r="M19" s="23">
        <v>0</v>
      </c>
      <c r="N19" s="24"/>
      <c r="O19" s="54" t="str">
        <f>Référence!$U7</f>
        <v/>
      </c>
      <c r="P19" s="29"/>
      <c r="Q19" s="51" t="str">
        <f>Référence!$W7</f>
        <v/>
      </c>
      <c r="R19" s="32"/>
    </row>
    <row r="20" spans="2:18" ht="20" customHeight="1" x14ac:dyDescent="0.2">
      <c r="B20" s="34">
        <v>7</v>
      </c>
      <c r="C20" s="50"/>
      <c r="D20" s="29"/>
      <c r="E20" s="50"/>
      <c r="F20" s="29"/>
      <c r="G20" s="50"/>
      <c r="H20" s="29"/>
      <c r="I20" s="50"/>
      <c r="J20" s="29"/>
      <c r="K20" s="21">
        <v>0</v>
      </c>
      <c r="L20" s="22">
        <v>0</v>
      </c>
      <c r="M20" s="23">
        <v>0</v>
      </c>
      <c r="N20" s="24"/>
      <c r="O20" s="54" t="str">
        <f>Référence!$U8</f>
        <v/>
      </c>
      <c r="P20" s="29"/>
      <c r="Q20" s="51" t="str">
        <f>Référence!$W8</f>
        <v/>
      </c>
      <c r="R20" s="32"/>
    </row>
    <row r="21" spans="2:18" ht="20" customHeight="1" x14ac:dyDescent="0.2">
      <c r="B21" s="34">
        <v>8</v>
      </c>
      <c r="C21" s="50"/>
      <c r="D21" s="29"/>
      <c r="E21" s="50"/>
      <c r="F21" s="29"/>
      <c r="G21" s="50"/>
      <c r="H21" s="29"/>
      <c r="I21" s="50"/>
      <c r="J21" s="29"/>
      <c r="K21" s="21">
        <v>0</v>
      </c>
      <c r="L21" s="22">
        <v>0</v>
      </c>
      <c r="M21" s="23">
        <v>0</v>
      </c>
      <c r="N21" s="24"/>
      <c r="O21" s="54" t="str">
        <f>Référence!$U9</f>
        <v/>
      </c>
      <c r="P21" s="29"/>
      <c r="Q21" s="51" t="str">
        <f>Référence!$W9</f>
        <v/>
      </c>
      <c r="R21" s="32"/>
    </row>
    <row r="22" spans="2:18" ht="20" customHeight="1" x14ac:dyDescent="0.2">
      <c r="B22" s="34">
        <v>9</v>
      </c>
      <c r="C22" s="50"/>
      <c r="D22" s="29"/>
      <c r="E22" s="50"/>
      <c r="F22" s="29"/>
      <c r="G22" s="50"/>
      <c r="H22" s="29"/>
      <c r="I22" s="50"/>
      <c r="J22" s="29"/>
      <c r="K22" s="21">
        <v>0</v>
      </c>
      <c r="L22" s="22">
        <v>0</v>
      </c>
      <c r="M22" s="23">
        <v>0</v>
      </c>
      <c r="N22" s="24"/>
      <c r="O22" s="54" t="str">
        <f>Référence!$U10</f>
        <v/>
      </c>
      <c r="P22" s="29"/>
      <c r="Q22" s="51" t="str">
        <f>Référence!$W10</f>
        <v/>
      </c>
      <c r="R22" s="32"/>
    </row>
    <row r="23" spans="2:18" ht="20" customHeight="1" x14ac:dyDescent="0.2">
      <c r="B23" s="34">
        <v>10</v>
      </c>
      <c r="C23" s="50"/>
      <c r="D23" s="29"/>
      <c r="E23" s="50"/>
      <c r="F23" s="29"/>
      <c r="G23" s="50"/>
      <c r="H23" s="29"/>
      <c r="I23" s="50"/>
      <c r="J23" s="29"/>
      <c r="K23" s="21">
        <v>0</v>
      </c>
      <c r="L23" s="22">
        <v>0</v>
      </c>
      <c r="M23" s="23">
        <v>0</v>
      </c>
      <c r="N23" s="24"/>
      <c r="O23" s="54" t="str">
        <f>Référence!$U11</f>
        <v/>
      </c>
      <c r="P23" s="29"/>
      <c r="Q23" s="51" t="str">
        <f>Référence!$W11</f>
        <v/>
      </c>
      <c r="R23" s="32"/>
    </row>
    <row r="24" spans="2:18" ht="18" x14ac:dyDescent="0.2">
      <c r="B24" s="34">
        <v>11</v>
      </c>
      <c r="C24" s="50"/>
      <c r="D24" s="29"/>
      <c r="E24" s="50"/>
      <c r="F24" s="29"/>
      <c r="G24" s="50"/>
      <c r="H24" s="29"/>
      <c r="I24" s="50"/>
      <c r="J24" s="29"/>
      <c r="K24" s="21">
        <v>0</v>
      </c>
      <c r="L24" s="22">
        <v>0</v>
      </c>
      <c r="M24" s="23">
        <v>0</v>
      </c>
      <c r="N24" s="24"/>
      <c r="O24" s="54" t="str">
        <f>Référence!$U12</f>
        <v/>
      </c>
      <c r="P24" s="29"/>
      <c r="Q24" s="51" t="str">
        <f>Référence!$W12</f>
        <v/>
      </c>
      <c r="R24" s="32"/>
    </row>
    <row r="25" spans="2:18" ht="18" x14ac:dyDescent="0.2">
      <c r="B25" s="34">
        <v>12</v>
      </c>
      <c r="C25" s="50"/>
      <c r="D25" s="29"/>
      <c r="E25" s="50"/>
      <c r="F25" s="29"/>
      <c r="G25" s="50"/>
      <c r="H25" s="29"/>
      <c r="I25" s="50"/>
      <c r="J25" s="29"/>
      <c r="K25" s="21">
        <v>0</v>
      </c>
      <c r="L25" s="22">
        <v>0</v>
      </c>
      <c r="M25" s="23">
        <v>0</v>
      </c>
      <c r="N25" s="24"/>
      <c r="O25" s="54" t="str">
        <f>Référence!$U13</f>
        <v/>
      </c>
      <c r="P25" s="29"/>
      <c r="Q25" s="51" t="str">
        <f>Référence!$W13</f>
        <v/>
      </c>
      <c r="R25" s="32"/>
    </row>
    <row r="26" spans="2:18" ht="18" x14ac:dyDescent="0.2">
      <c r="B26" s="34">
        <v>13</v>
      </c>
      <c r="C26" s="50"/>
      <c r="D26" s="29"/>
      <c r="E26" s="50"/>
      <c r="F26" s="29"/>
      <c r="G26" s="50"/>
      <c r="H26" s="29"/>
      <c r="I26" s="50"/>
      <c r="J26" s="29"/>
      <c r="K26" s="21">
        <v>0</v>
      </c>
      <c r="L26" s="22">
        <v>0</v>
      </c>
      <c r="M26" s="23">
        <v>0</v>
      </c>
      <c r="N26" s="24"/>
      <c r="O26" s="54" t="str">
        <f>Référence!$U14</f>
        <v/>
      </c>
      <c r="P26" s="29"/>
      <c r="Q26" s="51" t="str">
        <f>Référence!$W14</f>
        <v/>
      </c>
      <c r="R26" s="32"/>
    </row>
    <row r="27" spans="2:18" ht="18" x14ac:dyDescent="0.2">
      <c r="B27" s="34">
        <v>14</v>
      </c>
      <c r="C27" s="50"/>
      <c r="D27" s="29"/>
      <c r="E27" s="50"/>
      <c r="F27" s="29"/>
      <c r="G27" s="50"/>
      <c r="H27" s="29"/>
      <c r="I27" s="50"/>
      <c r="J27" s="29"/>
      <c r="K27" s="21">
        <v>0</v>
      </c>
      <c r="L27" s="22">
        <v>0</v>
      </c>
      <c r="M27" s="23">
        <v>0</v>
      </c>
      <c r="N27" s="24"/>
      <c r="O27" s="54" t="str">
        <f>Référence!$U15</f>
        <v/>
      </c>
      <c r="P27" s="29"/>
      <c r="Q27" s="51" t="str">
        <f>Référence!$W15</f>
        <v/>
      </c>
      <c r="R27" s="32"/>
    </row>
    <row r="28" spans="2:18" ht="18" x14ac:dyDescent="0.2">
      <c r="B28" s="34">
        <v>15</v>
      </c>
      <c r="C28" s="50"/>
      <c r="D28" s="29"/>
      <c r="E28" s="50"/>
      <c r="F28" s="29"/>
      <c r="G28" s="50"/>
      <c r="H28" s="29"/>
      <c r="I28" s="50"/>
      <c r="J28" s="29"/>
      <c r="K28" s="21">
        <v>0</v>
      </c>
      <c r="L28" s="22">
        <v>0</v>
      </c>
      <c r="M28" s="23">
        <v>0</v>
      </c>
      <c r="N28" s="24"/>
      <c r="O28" s="54" t="str">
        <f>Référence!$U16</f>
        <v/>
      </c>
      <c r="P28" s="29"/>
      <c r="Q28" s="51" t="str">
        <f>Référence!$W16</f>
        <v/>
      </c>
      <c r="R28" s="32"/>
    </row>
    <row r="29" spans="2:18" ht="18" x14ac:dyDescent="0.2">
      <c r="B29" s="34">
        <v>16</v>
      </c>
      <c r="C29" s="50"/>
      <c r="D29" s="29"/>
      <c r="E29" s="50"/>
      <c r="F29" s="29"/>
      <c r="G29" s="50"/>
      <c r="H29" s="29"/>
      <c r="I29" s="50"/>
      <c r="J29" s="29"/>
      <c r="K29" s="21">
        <v>0</v>
      </c>
      <c r="L29" s="22">
        <v>0</v>
      </c>
      <c r="M29" s="23">
        <v>0</v>
      </c>
      <c r="N29" s="24"/>
      <c r="O29" s="54" t="str">
        <f>Référence!$U17</f>
        <v/>
      </c>
      <c r="P29" s="29"/>
      <c r="Q29" s="51" t="str">
        <f>Référence!$W17</f>
        <v/>
      </c>
      <c r="R29" s="32"/>
    </row>
    <row r="30" spans="2:18" ht="18" x14ac:dyDescent="0.2">
      <c r="B30" s="34">
        <v>17</v>
      </c>
      <c r="C30" s="50"/>
      <c r="D30" s="29"/>
      <c r="E30" s="50"/>
      <c r="F30" s="29"/>
      <c r="G30" s="50"/>
      <c r="H30" s="29"/>
      <c r="I30" s="50"/>
      <c r="J30" s="29"/>
      <c r="K30" s="21">
        <v>0</v>
      </c>
      <c r="L30" s="22">
        <v>0</v>
      </c>
      <c r="M30" s="23">
        <v>0</v>
      </c>
      <c r="N30" s="24"/>
      <c r="O30" s="54" t="str">
        <f>Référence!$U18</f>
        <v/>
      </c>
      <c r="P30" s="29"/>
      <c r="Q30" s="51" t="str">
        <f>Référence!$W18</f>
        <v/>
      </c>
      <c r="R30" s="32"/>
    </row>
    <row r="31" spans="2:18" ht="18" x14ac:dyDescent="0.2">
      <c r="B31" s="34">
        <v>18</v>
      </c>
      <c r="C31" s="50"/>
      <c r="D31" s="29"/>
      <c r="E31" s="50"/>
      <c r="F31" s="29"/>
      <c r="G31" s="50"/>
      <c r="H31" s="29"/>
      <c r="I31" s="50"/>
      <c r="J31" s="29"/>
      <c r="K31" s="21">
        <v>0</v>
      </c>
      <c r="L31" s="22">
        <v>0</v>
      </c>
      <c r="M31" s="23">
        <v>0</v>
      </c>
      <c r="N31" s="24"/>
      <c r="O31" s="54" t="str">
        <f>Référence!$U19</f>
        <v/>
      </c>
      <c r="P31" s="29"/>
      <c r="Q31" s="51" t="str">
        <f>Référence!$W19</f>
        <v/>
      </c>
      <c r="R31" s="32"/>
    </row>
    <row r="32" spans="2:18" ht="18" x14ac:dyDescent="0.2">
      <c r="B32" s="34">
        <v>19</v>
      </c>
      <c r="C32" s="50"/>
      <c r="D32" s="29"/>
      <c r="E32" s="50"/>
      <c r="F32" s="29"/>
      <c r="G32" s="50"/>
      <c r="H32" s="29"/>
      <c r="I32" s="50"/>
      <c r="J32" s="29"/>
      <c r="K32" s="21">
        <v>0</v>
      </c>
      <c r="L32" s="22">
        <v>0</v>
      </c>
      <c r="M32" s="23">
        <v>0</v>
      </c>
      <c r="N32" s="24"/>
      <c r="O32" s="54" t="str">
        <f>Référence!$U20</f>
        <v/>
      </c>
      <c r="P32" s="29"/>
      <c r="Q32" s="51" t="str">
        <f>Référence!$W20</f>
        <v/>
      </c>
      <c r="R32" s="32"/>
    </row>
    <row r="33" spans="2:18" ht="18" x14ac:dyDescent="0.2">
      <c r="B33" s="34">
        <v>20</v>
      </c>
      <c r="C33" s="50"/>
      <c r="D33" s="29"/>
      <c r="E33" s="50"/>
      <c r="F33" s="29"/>
      <c r="G33" s="50"/>
      <c r="H33" s="29"/>
      <c r="I33" s="50"/>
      <c r="J33" s="29"/>
      <c r="K33" s="21">
        <v>0</v>
      </c>
      <c r="L33" s="22">
        <v>0</v>
      </c>
      <c r="M33" s="23">
        <v>0</v>
      </c>
      <c r="N33" s="24"/>
      <c r="O33" s="54" t="str">
        <f>Référence!$U21</f>
        <v/>
      </c>
      <c r="P33" s="29"/>
      <c r="Q33" s="51" t="str">
        <f>Référence!$W21</f>
        <v/>
      </c>
      <c r="R33" s="32"/>
    </row>
    <row r="34" spans="2:18" ht="18" x14ac:dyDescent="0.2">
      <c r="B34" s="34">
        <v>21</v>
      </c>
      <c r="C34" s="50"/>
      <c r="D34" s="29"/>
      <c r="E34" s="50"/>
      <c r="F34" s="29"/>
      <c r="G34" s="50"/>
      <c r="H34" s="29"/>
      <c r="I34" s="50"/>
      <c r="J34" s="29"/>
      <c r="K34" s="21">
        <v>0</v>
      </c>
      <c r="L34" s="22">
        <v>0</v>
      </c>
      <c r="M34" s="23">
        <v>0</v>
      </c>
      <c r="N34" s="24"/>
      <c r="O34" s="54" t="str">
        <f>Référence!$U22</f>
        <v/>
      </c>
      <c r="P34" s="29"/>
      <c r="Q34" s="51" t="str">
        <f>Référence!$W22</f>
        <v/>
      </c>
      <c r="R34" s="32"/>
    </row>
    <row r="35" spans="2:18" ht="18" x14ac:dyDescent="0.2">
      <c r="B35" s="34">
        <v>22</v>
      </c>
      <c r="C35" s="50"/>
      <c r="D35" s="29"/>
      <c r="E35" s="50"/>
      <c r="F35" s="29"/>
      <c r="G35" s="50"/>
      <c r="H35" s="29"/>
      <c r="I35" s="50"/>
      <c r="J35" s="29"/>
      <c r="K35" s="21">
        <v>0</v>
      </c>
      <c r="L35" s="22">
        <v>0</v>
      </c>
      <c r="M35" s="23">
        <v>0</v>
      </c>
      <c r="N35" s="24"/>
      <c r="O35" s="54" t="str">
        <f>Référence!$U23</f>
        <v/>
      </c>
      <c r="P35" s="29"/>
      <c r="Q35" s="51" t="str">
        <f>Référence!$W23</f>
        <v/>
      </c>
      <c r="R35" s="32"/>
    </row>
    <row r="36" spans="2:18" ht="18" x14ac:dyDescent="0.2">
      <c r="B36" s="34">
        <v>23</v>
      </c>
      <c r="C36" s="50"/>
      <c r="D36" s="29"/>
      <c r="E36" s="50"/>
      <c r="F36" s="29"/>
      <c r="G36" s="50"/>
      <c r="H36" s="29"/>
      <c r="I36" s="50"/>
      <c r="J36" s="29"/>
      <c r="K36" s="21">
        <v>0</v>
      </c>
      <c r="L36" s="22">
        <v>0</v>
      </c>
      <c r="M36" s="23">
        <v>0</v>
      </c>
      <c r="N36" s="24"/>
      <c r="O36" s="54" t="str">
        <f>Référence!$U24</f>
        <v/>
      </c>
      <c r="P36" s="29"/>
      <c r="Q36" s="51" t="str">
        <f>Référence!$W24</f>
        <v/>
      </c>
      <c r="R36" s="32"/>
    </row>
    <row r="37" spans="2:18" ht="18" x14ac:dyDescent="0.2">
      <c r="B37" s="34">
        <v>24</v>
      </c>
      <c r="C37" s="50"/>
      <c r="D37" s="29"/>
      <c r="E37" s="50"/>
      <c r="F37" s="29"/>
      <c r="G37" s="50"/>
      <c r="H37" s="29"/>
      <c r="I37" s="50"/>
      <c r="J37" s="29"/>
      <c r="K37" s="21">
        <v>0</v>
      </c>
      <c r="L37" s="22">
        <v>0</v>
      </c>
      <c r="M37" s="23">
        <v>0</v>
      </c>
      <c r="N37" s="24"/>
      <c r="O37" s="54" t="str">
        <f>Référence!$U25</f>
        <v/>
      </c>
      <c r="P37" s="29"/>
      <c r="Q37" s="51" t="str">
        <f>Référence!$W25</f>
        <v/>
      </c>
      <c r="R37" s="32"/>
    </row>
    <row r="38" spans="2:18" ht="18" x14ac:dyDescent="0.2">
      <c r="B38" s="34">
        <v>25</v>
      </c>
      <c r="C38" s="50"/>
      <c r="D38" s="29"/>
      <c r="E38" s="50"/>
      <c r="F38" s="29"/>
      <c r="G38" s="50"/>
      <c r="H38" s="29"/>
      <c r="I38" s="50"/>
      <c r="J38" s="29"/>
      <c r="K38" s="21">
        <v>0</v>
      </c>
      <c r="L38" s="22">
        <v>0</v>
      </c>
      <c r="M38" s="23">
        <v>0</v>
      </c>
      <c r="N38" s="24"/>
      <c r="O38" s="54" t="str">
        <f>Référence!$U26</f>
        <v/>
      </c>
      <c r="P38" s="29"/>
      <c r="Q38" s="51" t="str">
        <f>Référence!$W26</f>
        <v/>
      </c>
      <c r="R38" s="32"/>
    </row>
    <row r="39" spans="2:18" ht="18" x14ac:dyDescent="0.2">
      <c r="B39" s="34">
        <v>26</v>
      </c>
      <c r="C39" s="50"/>
      <c r="D39" s="29"/>
      <c r="E39" s="50"/>
      <c r="F39" s="29"/>
      <c r="G39" s="50"/>
      <c r="H39" s="29"/>
      <c r="I39" s="50"/>
      <c r="J39" s="29"/>
      <c r="K39" s="21">
        <v>0</v>
      </c>
      <c r="L39" s="22">
        <v>0</v>
      </c>
      <c r="M39" s="23">
        <v>0</v>
      </c>
      <c r="N39" s="24"/>
      <c r="O39" s="54" t="str">
        <f>Référence!$U27</f>
        <v/>
      </c>
      <c r="P39" s="29"/>
      <c r="Q39" s="51" t="str">
        <f>Référence!$W27</f>
        <v/>
      </c>
      <c r="R39" s="32"/>
    </row>
    <row r="40" spans="2:18" ht="18" x14ac:dyDescent="0.2">
      <c r="B40" s="34">
        <v>27</v>
      </c>
      <c r="C40" s="50"/>
      <c r="D40" s="29"/>
      <c r="E40" s="50"/>
      <c r="F40" s="29"/>
      <c r="G40" s="50"/>
      <c r="H40" s="29"/>
      <c r="I40" s="50"/>
      <c r="J40" s="29"/>
      <c r="K40" s="21">
        <v>0</v>
      </c>
      <c r="L40" s="22">
        <v>0</v>
      </c>
      <c r="M40" s="23">
        <v>0</v>
      </c>
      <c r="N40" s="24"/>
      <c r="O40" s="54" t="str">
        <f>Référence!$U28</f>
        <v/>
      </c>
      <c r="P40" s="29"/>
      <c r="Q40" s="51" t="str">
        <f>Référence!$W28</f>
        <v/>
      </c>
      <c r="R40" s="32"/>
    </row>
    <row r="41" spans="2:18" ht="18" x14ac:dyDescent="0.2">
      <c r="B41" s="34">
        <v>28</v>
      </c>
      <c r="C41" s="50"/>
      <c r="D41" s="29"/>
      <c r="E41" s="50"/>
      <c r="F41" s="29"/>
      <c r="G41" s="50"/>
      <c r="H41" s="29"/>
      <c r="I41" s="50"/>
      <c r="J41" s="29"/>
      <c r="K41" s="21">
        <v>0</v>
      </c>
      <c r="L41" s="22">
        <v>0</v>
      </c>
      <c r="M41" s="23">
        <v>0</v>
      </c>
      <c r="N41" s="24"/>
      <c r="O41" s="54" t="str">
        <f>Référence!$U29</f>
        <v/>
      </c>
      <c r="P41" s="29"/>
      <c r="Q41" s="51" t="str">
        <f>Référence!$W29</f>
        <v/>
      </c>
      <c r="R41" s="32"/>
    </row>
    <row r="42" spans="2:18" ht="18" x14ac:dyDescent="0.2">
      <c r="B42" s="34">
        <v>29</v>
      </c>
      <c r="C42" s="50"/>
      <c r="D42" s="29"/>
      <c r="E42" s="50"/>
      <c r="F42" s="29"/>
      <c r="G42" s="50"/>
      <c r="H42" s="29"/>
      <c r="I42" s="50"/>
      <c r="J42" s="29"/>
      <c r="K42" s="21">
        <v>0</v>
      </c>
      <c r="L42" s="22">
        <v>0</v>
      </c>
      <c r="M42" s="23">
        <v>0</v>
      </c>
      <c r="N42" s="24"/>
      <c r="O42" s="54" t="str">
        <f>Référence!$U30</f>
        <v/>
      </c>
      <c r="P42" s="29"/>
      <c r="Q42" s="51" t="str">
        <f>Référence!$W30</f>
        <v/>
      </c>
      <c r="R42" s="32"/>
    </row>
    <row r="43" spans="2:18" ht="18" x14ac:dyDescent="0.2">
      <c r="B43" s="34">
        <v>30</v>
      </c>
      <c r="C43" s="50"/>
      <c r="D43" s="29"/>
      <c r="E43" s="50"/>
      <c r="F43" s="29"/>
      <c r="G43" s="50"/>
      <c r="H43" s="29"/>
      <c r="I43" s="50"/>
      <c r="J43" s="29"/>
      <c r="K43" s="21">
        <v>0</v>
      </c>
      <c r="L43" s="22">
        <v>0</v>
      </c>
      <c r="M43" s="23">
        <v>0</v>
      </c>
      <c r="N43" s="24"/>
      <c r="O43" s="54" t="str">
        <f>Référence!$U31</f>
        <v/>
      </c>
      <c r="P43" s="29"/>
      <c r="Q43" s="51" t="str">
        <f>Référence!$W31</f>
        <v/>
      </c>
      <c r="R43" s="32"/>
    </row>
    <row r="44" spans="2:18" x14ac:dyDescent="0.2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2"/>
    </row>
    <row r="45" spans="2:18" ht="17" thickBot="1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</sheetData>
  <sheetProtection algorithmName="SHA-512" hashValue="HVt6NSHbRPDBPpTVg2w77ZR6aIURabENTT4ecDRESKZEzOMOT3QXxjpb94+++QFgEIADapl46Hk2wC0ublOkDw==" saltValue="fIsYxuwaKqthMF+tjvvvJg==" spinCount="100000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 xr:uid="{00000000-0002-0000-0000-000000000000}">
      <formula1>SelectEvent</formula1>
    </dataValidation>
    <dataValidation type="list" allowBlank="1" showInputMessage="1" showErrorMessage="1" sqref="I14:J43" xr:uid="{00000000-0002-0000-0000-000001000000}">
      <formula1>ClassS</formula1>
    </dataValidation>
    <dataValidation type="list" allowBlank="1" showInputMessage="1" showErrorMessage="1" sqref="G14:H43" xr:uid="{00000000-0002-0000-0000-000002000000}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78"/>
  <sheetViews>
    <sheetView showGridLines="0" showRowColHeaders="0" topLeftCell="B1" zoomScale="96" workbookViewId="0">
      <selection activeCell="I3" sqref="I3"/>
    </sheetView>
  </sheetViews>
  <sheetFormatPr baseColWidth="10" defaultColWidth="10.6640625" defaultRowHeight="16" x14ac:dyDescent="0.2"/>
  <cols>
    <col min="2" max="2" width="18" style="1" customWidth="1"/>
    <col min="3" max="20" width="10.83203125" style="1"/>
    <col min="22" max="23" width="10.83203125" style="13"/>
    <col min="24" max="24" width="16.6640625" style="13" customWidth="1"/>
    <col min="25" max="25" width="10.83203125" style="13"/>
  </cols>
  <sheetData>
    <row r="1" spans="2:25" ht="17" thickBot="1" x14ac:dyDescent="0.25">
      <c r="V1" s="11"/>
      <c r="W1" s="11"/>
      <c r="X1" s="38"/>
      <c r="Y1" s="11"/>
    </row>
    <row r="2" spans="2:25" x14ac:dyDescent="0.2">
      <c r="B2" s="40" t="s">
        <v>54</v>
      </c>
      <c r="C2" s="41" t="s">
        <v>86</v>
      </c>
      <c r="D2" s="41" t="s">
        <v>87</v>
      </c>
      <c r="E2" s="41" t="s">
        <v>88</v>
      </c>
      <c r="F2" s="41" t="s">
        <v>89</v>
      </c>
      <c r="G2" s="41" t="s">
        <v>90</v>
      </c>
      <c r="H2" s="41" t="s">
        <v>91</v>
      </c>
      <c r="I2" s="41" t="s">
        <v>92</v>
      </c>
      <c r="J2" s="41" t="s">
        <v>93</v>
      </c>
      <c r="K2" s="41" t="s">
        <v>94</v>
      </c>
      <c r="L2" s="41" t="s">
        <v>95</v>
      </c>
      <c r="M2" s="41" t="s">
        <v>96</v>
      </c>
      <c r="N2" s="41" t="s">
        <v>97</v>
      </c>
      <c r="O2" s="41" t="s">
        <v>98</v>
      </c>
      <c r="P2" s="41" t="s">
        <v>99</v>
      </c>
      <c r="Q2" s="41" t="s">
        <v>100</v>
      </c>
      <c r="R2" s="41" t="s">
        <v>101</v>
      </c>
      <c r="S2" s="41" t="s">
        <v>102</v>
      </c>
      <c r="T2" s="42" t="s">
        <v>103</v>
      </c>
      <c r="V2" s="11"/>
      <c r="W2" s="11"/>
      <c r="X2" s="38"/>
      <c r="Y2" s="11"/>
    </row>
    <row r="3" spans="2:25" x14ac:dyDescent="0.2">
      <c r="B3" s="43" t="s">
        <v>0</v>
      </c>
      <c r="C3" s="44" t="s">
        <v>38</v>
      </c>
      <c r="D3" s="44" t="s">
        <v>38</v>
      </c>
      <c r="E3" s="44" t="s">
        <v>38</v>
      </c>
      <c r="F3" s="45"/>
      <c r="G3" s="45"/>
      <c r="H3" s="45"/>
      <c r="I3" s="44" t="s">
        <v>38</v>
      </c>
      <c r="J3" s="44" t="s">
        <v>38</v>
      </c>
      <c r="K3" s="45"/>
      <c r="L3" s="44" t="s">
        <v>38</v>
      </c>
      <c r="M3" s="45" t="s">
        <v>38</v>
      </c>
      <c r="N3" s="45"/>
      <c r="O3" s="44" t="s">
        <v>38</v>
      </c>
      <c r="P3" s="45"/>
      <c r="Q3" s="45"/>
      <c r="R3" s="56" t="s">
        <v>85</v>
      </c>
      <c r="S3" s="45"/>
      <c r="T3" s="46"/>
      <c r="V3" s="11"/>
      <c r="W3" s="11"/>
      <c r="X3" s="38"/>
      <c r="Y3" s="11"/>
    </row>
    <row r="4" spans="2:25" x14ac:dyDescent="0.2">
      <c r="B4" s="43" t="s">
        <v>6</v>
      </c>
      <c r="C4" s="44" t="s">
        <v>38</v>
      </c>
      <c r="D4" s="44" t="s">
        <v>38</v>
      </c>
      <c r="E4" s="44" t="s">
        <v>38</v>
      </c>
      <c r="F4" s="45"/>
      <c r="G4" s="45"/>
      <c r="H4" s="45"/>
      <c r="I4" s="44" t="s">
        <v>38</v>
      </c>
      <c r="J4" s="44" t="s">
        <v>38</v>
      </c>
      <c r="K4" s="45"/>
      <c r="L4" s="44" t="s">
        <v>38</v>
      </c>
      <c r="M4" s="45" t="s">
        <v>38</v>
      </c>
      <c r="N4" s="45"/>
      <c r="O4" s="44" t="s">
        <v>38</v>
      </c>
      <c r="P4" s="45"/>
      <c r="Q4" s="45"/>
      <c r="R4" s="44" t="s">
        <v>38</v>
      </c>
      <c r="S4" s="45"/>
      <c r="T4" s="46"/>
      <c r="V4" s="11"/>
      <c r="W4" s="11"/>
      <c r="X4" s="38"/>
      <c r="Y4" s="11"/>
    </row>
    <row r="5" spans="2:25" x14ac:dyDescent="0.2">
      <c r="B5" s="43" t="s">
        <v>7</v>
      </c>
      <c r="C5" s="44" t="s">
        <v>38</v>
      </c>
      <c r="D5" s="44" t="s">
        <v>38</v>
      </c>
      <c r="E5" s="44" t="s">
        <v>38</v>
      </c>
      <c r="F5" s="45"/>
      <c r="G5" s="45"/>
      <c r="H5" s="45"/>
      <c r="I5" s="44" t="s">
        <v>38</v>
      </c>
      <c r="J5" s="45" t="s">
        <v>38</v>
      </c>
      <c r="K5" s="45"/>
      <c r="L5" s="44" t="s">
        <v>38</v>
      </c>
      <c r="M5" s="45" t="s">
        <v>38</v>
      </c>
      <c r="N5" s="45"/>
      <c r="O5" s="44" t="s">
        <v>38</v>
      </c>
      <c r="P5" s="45"/>
      <c r="Q5" s="45"/>
      <c r="R5" s="44" t="s">
        <v>38</v>
      </c>
      <c r="S5" s="45"/>
      <c r="T5" s="46"/>
      <c r="V5" s="11"/>
      <c r="W5" s="11"/>
      <c r="X5" s="38"/>
      <c r="Y5" s="11"/>
    </row>
    <row r="6" spans="2:25" x14ac:dyDescent="0.2">
      <c r="B6" s="43" t="s">
        <v>8</v>
      </c>
      <c r="C6" s="44" t="s">
        <v>38</v>
      </c>
      <c r="D6" s="44" t="s">
        <v>38</v>
      </c>
      <c r="E6" s="44" t="s">
        <v>38</v>
      </c>
      <c r="F6" s="45"/>
      <c r="G6" s="45"/>
      <c r="H6" s="45"/>
      <c r="I6" s="44" t="s">
        <v>38</v>
      </c>
      <c r="J6" s="45" t="s">
        <v>38</v>
      </c>
      <c r="K6" s="45"/>
      <c r="L6" s="45" t="s">
        <v>38</v>
      </c>
      <c r="M6" s="44" t="s">
        <v>38</v>
      </c>
      <c r="N6" s="45" t="s">
        <v>38</v>
      </c>
      <c r="O6" s="44" t="s">
        <v>38</v>
      </c>
      <c r="P6" s="45"/>
      <c r="Q6" s="45"/>
      <c r="R6" s="44" t="s">
        <v>38</v>
      </c>
      <c r="S6" s="45"/>
      <c r="T6" s="46"/>
      <c r="V6" s="11"/>
      <c r="W6" s="11"/>
      <c r="X6" s="38"/>
      <c r="Y6" s="11"/>
    </row>
    <row r="7" spans="2:25" x14ac:dyDescent="0.2">
      <c r="B7" s="43" t="s">
        <v>9</v>
      </c>
      <c r="C7" s="44" t="s">
        <v>38</v>
      </c>
      <c r="D7" s="44" t="s">
        <v>38</v>
      </c>
      <c r="E7" s="44" t="s">
        <v>38</v>
      </c>
      <c r="F7" s="45"/>
      <c r="G7" s="45"/>
      <c r="H7" s="45"/>
      <c r="I7" s="44" t="s">
        <v>38</v>
      </c>
      <c r="J7" s="45" t="s">
        <v>38</v>
      </c>
      <c r="K7" s="45"/>
      <c r="L7" s="45" t="s">
        <v>38</v>
      </c>
      <c r="M7" s="44" t="s">
        <v>38</v>
      </c>
      <c r="N7" s="45" t="s">
        <v>38</v>
      </c>
      <c r="O7" s="44" t="s">
        <v>38</v>
      </c>
      <c r="P7" s="45" t="s">
        <v>38</v>
      </c>
      <c r="Q7" s="45"/>
      <c r="R7" s="45"/>
      <c r="S7" s="44" t="s">
        <v>38</v>
      </c>
      <c r="T7" s="46"/>
      <c r="V7" s="11"/>
      <c r="W7" s="11"/>
      <c r="X7" s="38"/>
      <c r="Y7" s="11"/>
    </row>
    <row r="8" spans="2:25" x14ac:dyDescent="0.2">
      <c r="B8" s="43" t="s">
        <v>10</v>
      </c>
      <c r="C8" s="44" t="s">
        <v>38</v>
      </c>
      <c r="D8" s="44" t="s">
        <v>38</v>
      </c>
      <c r="E8" s="45" t="s">
        <v>38</v>
      </c>
      <c r="F8" s="44" t="s">
        <v>38</v>
      </c>
      <c r="G8" s="45" t="s">
        <v>38</v>
      </c>
      <c r="H8" s="45" t="s">
        <v>38</v>
      </c>
      <c r="I8" s="45" t="s">
        <v>38</v>
      </c>
      <c r="J8" s="44" t="s">
        <v>38</v>
      </c>
      <c r="K8" s="45" t="s">
        <v>38</v>
      </c>
      <c r="L8" s="45" t="s">
        <v>38</v>
      </c>
      <c r="M8" s="44" t="s">
        <v>38</v>
      </c>
      <c r="N8" s="45" t="s">
        <v>38</v>
      </c>
      <c r="O8" s="44" t="s">
        <v>38</v>
      </c>
      <c r="P8" s="45" t="s">
        <v>38</v>
      </c>
      <c r="Q8" s="45"/>
      <c r="R8" s="45"/>
      <c r="S8" s="44" t="s">
        <v>38</v>
      </c>
      <c r="T8" s="46"/>
      <c r="V8" s="11"/>
      <c r="W8" s="11"/>
      <c r="X8" s="38"/>
      <c r="Y8" s="11"/>
    </row>
    <row r="9" spans="2:25" x14ac:dyDescent="0.2">
      <c r="B9" s="43" t="s">
        <v>11</v>
      </c>
      <c r="C9" s="44" t="s">
        <v>38</v>
      </c>
      <c r="D9" s="44" t="s">
        <v>38</v>
      </c>
      <c r="E9" s="45" t="s">
        <v>38</v>
      </c>
      <c r="F9" s="44" t="s">
        <v>38</v>
      </c>
      <c r="G9" s="45" t="s">
        <v>38</v>
      </c>
      <c r="H9" s="45" t="s">
        <v>38</v>
      </c>
      <c r="I9" s="45" t="s">
        <v>38</v>
      </c>
      <c r="J9" s="44" t="s">
        <v>38</v>
      </c>
      <c r="K9" s="45" t="s">
        <v>38</v>
      </c>
      <c r="L9" s="45" t="s">
        <v>38</v>
      </c>
      <c r="M9" s="44" t="s">
        <v>38</v>
      </c>
      <c r="N9" s="45" t="s">
        <v>38</v>
      </c>
      <c r="O9" s="44" t="s">
        <v>38</v>
      </c>
      <c r="P9" s="45" t="s">
        <v>38</v>
      </c>
      <c r="Q9" s="45"/>
      <c r="R9" s="45"/>
      <c r="S9" s="44" t="s">
        <v>38</v>
      </c>
      <c r="T9" s="46"/>
      <c r="V9" s="11"/>
      <c r="W9" s="11"/>
      <c r="X9" s="38"/>
      <c r="Y9" s="11"/>
    </row>
    <row r="10" spans="2:25" x14ac:dyDescent="0.2">
      <c r="B10" s="43" t="s">
        <v>12</v>
      </c>
      <c r="C10" s="44" t="s">
        <v>38</v>
      </c>
      <c r="D10" s="44" t="s">
        <v>38</v>
      </c>
      <c r="E10" s="45" t="s">
        <v>38</v>
      </c>
      <c r="F10" s="44" t="s">
        <v>38</v>
      </c>
      <c r="G10" s="45" t="s">
        <v>38</v>
      </c>
      <c r="H10" s="45" t="s">
        <v>38</v>
      </c>
      <c r="I10" s="45" t="s">
        <v>38</v>
      </c>
      <c r="J10" s="44" t="s">
        <v>38</v>
      </c>
      <c r="K10" s="45" t="s">
        <v>38</v>
      </c>
      <c r="L10" s="45" t="s">
        <v>38</v>
      </c>
      <c r="M10" s="44" t="s">
        <v>38</v>
      </c>
      <c r="N10" s="45" t="s">
        <v>38</v>
      </c>
      <c r="O10" s="45" t="s">
        <v>38</v>
      </c>
      <c r="P10" s="44" t="s">
        <v>38</v>
      </c>
      <c r="Q10" s="45" t="s">
        <v>38</v>
      </c>
      <c r="R10" s="45"/>
      <c r="S10" s="44" t="s">
        <v>38</v>
      </c>
      <c r="T10" s="46" t="s">
        <v>38</v>
      </c>
      <c r="V10" s="11"/>
      <c r="W10" s="11"/>
      <c r="X10" s="38"/>
      <c r="Y10" s="11"/>
    </row>
    <row r="11" spans="2:25" x14ac:dyDescent="0.2">
      <c r="B11" s="43" t="s">
        <v>13</v>
      </c>
      <c r="C11" s="44" t="s">
        <v>38</v>
      </c>
      <c r="D11" s="44" t="s">
        <v>38</v>
      </c>
      <c r="E11" s="45" t="s">
        <v>38</v>
      </c>
      <c r="F11" s="44" t="s">
        <v>38</v>
      </c>
      <c r="G11" s="45" t="s">
        <v>38</v>
      </c>
      <c r="H11" s="45" t="s">
        <v>38</v>
      </c>
      <c r="I11" s="45" t="s">
        <v>38</v>
      </c>
      <c r="J11" s="44" t="s">
        <v>38</v>
      </c>
      <c r="K11" s="45" t="s">
        <v>38</v>
      </c>
      <c r="L11" s="45" t="s">
        <v>38</v>
      </c>
      <c r="M11" s="44" t="s">
        <v>38</v>
      </c>
      <c r="N11" s="45" t="s">
        <v>38</v>
      </c>
      <c r="O11" s="45" t="s">
        <v>38</v>
      </c>
      <c r="P11" s="44" t="s">
        <v>38</v>
      </c>
      <c r="Q11" s="45" t="s">
        <v>38</v>
      </c>
      <c r="R11" s="45"/>
      <c r="S11" s="44" t="s">
        <v>38</v>
      </c>
      <c r="T11" s="46" t="s">
        <v>38</v>
      </c>
      <c r="V11" s="11"/>
      <c r="W11" s="11"/>
      <c r="X11" s="38"/>
      <c r="Y11" s="11"/>
    </row>
    <row r="12" spans="2:25" x14ac:dyDescent="0.2">
      <c r="B12" s="43" t="s">
        <v>1</v>
      </c>
      <c r="C12" s="44" t="s">
        <v>38</v>
      </c>
      <c r="D12" s="44" t="s">
        <v>38</v>
      </c>
      <c r="E12" s="45" t="s">
        <v>38</v>
      </c>
      <c r="F12" s="44" t="s">
        <v>38</v>
      </c>
      <c r="G12" s="45" t="s">
        <v>38</v>
      </c>
      <c r="H12" s="45" t="s">
        <v>38</v>
      </c>
      <c r="I12" s="45" t="s">
        <v>38</v>
      </c>
      <c r="J12" s="44" t="s">
        <v>38</v>
      </c>
      <c r="K12" s="45" t="s">
        <v>38</v>
      </c>
      <c r="L12" s="45"/>
      <c r="M12" s="45"/>
      <c r="N12" s="45" t="s">
        <v>38</v>
      </c>
      <c r="O12" s="45" t="s">
        <v>38</v>
      </c>
      <c r="P12" s="44" t="s">
        <v>38</v>
      </c>
      <c r="Q12" s="45" t="s">
        <v>38</v>
      </c>
      <c r="R12" s="45"/>
      <c r="S12" s="44" t="s">
        <v>38</v>
      </c>
      <c r="T12" s="46" t="s">
        <v>38</v>
      </c>
      <c r="V12" s="11"/>
      <c r="W12" s="11"/>
      <c r="X12" s="38"/>
      <c r="Y12" s="11"/>
    </row>
    <row r="13" spans="2:25" x14ac:dyDescent="0.2">
      <c r="B13" s="43" t="s">
        <v>2</v>
      </c>
      <c r="C13" s="44" t="s">
        <v>38</v>
      </c>
      <c r="D13" s="44" t="s">
        <v>38</v>
      </c>
      <c r="E13" s="45" t="s">
        <v>38</v>
      </c>
      <c r="F13" s="44" t="s">
        <v>38</v>
      </c>
      <c r="G13" s="45" t="s">
        <v>38</v>
      </c>
      <c r="H13" s="45" t="s">
        <v>38</v>
      </c>
      <c r="I13" s="45" t="s">
        <v>38</v>
      </c>
      <c r="J13" s="44" t="s">
        <v>38</v>
      </c>
      <c r="K13" s="45" t="s">
        <v>38</v>
      </c>
      <c r="L13" s="45" t="s">
        <v>38</v>
      </c>
      <c r="M13" s="44" t="s">
        <v>38</v>
      </c>
      <c r="N13" s="45" t="s">
        <v>38</v>
      </c>
      <c r="O13" s="45" t="s">
        <v>38</v>
      </c>
      <c r="P13" s="44" t="s">
        <v>38</v>
      </c>
      <c r="Q13" s="45"/>
      <c r="R13" s="45"/>
      <c r="S13" s="44" t="s">
        <v>38</v>
      </c>
      <c r="T13" s="46" t="s">
        <v>38</v>
      </c>
      <c r="V13" s="11"/>
      <c r="W13" s="11"/>
      <c r="X13" s="38"/>
      <c r="Y13" s="11"/>
    </row>
    <row r="14" spans="2:25" x14ac:dyDescent="0.2">
      <c r="B14" s="43" t="s">
        <v>3</v>
      </c>
      <c r="C14" s="44" t="s">
        <v>38</v>
      </c>
      <c r="D14" s="44" t="s">
        <v>38</v>
      </c>
      <c r="E14" s="45" t="s">
        <v>38</v>
      </c>
      <c r="F14" s="44" t="s">
        <v>38</v>
      </c>
      <c r="G14" s="45" t="s">
        <v>38</v>
      </c>
      <c r="H14" s="45" t="s">
        <v>38</v>
      </c>
      <c r="I14" s="45" t="s">
        <v>38</v>
      </c>
      <c r="J14" s="44" t="s">
        <v>38</v>
      </c>
      <c r="K14" s="45" t="s">
        <v>38</v>
      </c>
      <c r="L14" s="45" t="s">
        <v>38</v>
      </c>
      <c r="M14" s="44" t="s">
        <v>38</v>
      </c>
      <c r="N14" s="45" t="s">
        <v>38</v>
      </c>
      <c r="O14" s="45" t="s">
        <v>38</v>
      </c>
      <c r="P14" s="44" t="s">
        <v>38</v>
      </c>
      <c r="Q14" s="45" t="s">
        <v>38</v>
      </c>
      <c r="R14" s="45"/>
      <c r="S14" s="44" t="s">
        <v>38</v>
      </c>
      <c r="T14" s="46" t="s">
        <v>38</v>
      </c>
      <c r="X14" s="39"/>
      <c r="Y14" s="11"/>
    </row>
    <row r="15" spans="2:25" x14ac:dyDescent="0.2">
      <c r="B15" s="43" t="s">
        <v>4</v>
      </c>
      <c r="C15" s="44" t="s">
        <v>38</v>
      </c>
      <c r="D15" s="44" t="s">
        <v>38</v>
      </c>
      <c r="E15" s="45" t="s">
        <v>38</v>
      </c>
      <c r="F15" s="44" t="s">
        <v>38</v>
      </c>
      <c r="G15" s="45" t="s">
        <v>38</v>
      </c>
      <c r="H15" s="45"/>
      <c r="I15" s="45" t="s">
        <v>38</v>
      </c>
      <c r="J15" s="44" t="s">
        <v>38</v>
      </c>
      <c r="K15" s="45" t="s">
        <v>38</v>
      </c>
      <c r="L15" s="45" t="s">
        <v>38</v>
      </c>
      <c r="M15" s="44" t="s">
        <v>38</v>
      </c>
      <c r="N15" s="45" t="s">
        <v>38</v>
      </c>
      <c r="O15" s="45" t="s">
        <v>38</v>
      </c>
      <c r="P15" s="44" t="s">
        <v>38</v>
      </c>
      <c r="Q15" s="45" t="s">
        <v>38</v>
      </c>
      <c r="R15" s="45"/>
      <c r="S15" s="44" t="s">
        <v>38</v>
      </c>
      <c r="T15" s="46" t="s">
        <v>38</v>
      </c>
      <c r="X15" s="39"/>
      <c r="Y15" s="11"/>
    </row>
    <row r="16" spans="2:25" ht="17" thickBot="1" x14ac:dyDescent="0.25">
      <c r="B16" s="47" t="s">
        <v>5</v>
      </c>
      <c r="C16" s="49" t="s">
        <v>38</v>
      </c>
      <c r="D16" s="49" t="s">
        <v>38</v>
      </c>
      <c r="E16" s="49" t="s">
        <v>38</v>
      </c>
      <c r="F16" s="57" t="s">
        <v>85</v>
      </c>
      <c r="G16" s="48" t="s">
        <v>38</v>
      </c>
      <c r="H16" s="48" t="s">
        <v>38</v>
      </c>
      <c r="I16" s="48"/>
      <c r="J16" s="49" t="s">
        <v>38</v>
      </c>
      <c r="K16" s="48" t="s">
        <v>38</v>
      </c>
      <c r="L16" s="48"/>
      <c r="M16" s="49" t="s">
        <v>38</v>
      </c>
      <c r="N16" s="48" t="s">
        <v>38</v>
      </c>
      <c r="O16" s="48"/>
      <c r="P16" s="49" t="s">
        <v>38</v>
      </c>
      <c r="Q16" s="48" t="s">
        <v>38</v>
      </c>
      <c r="R16" s="48"/>
      <c r="S16" s="49" t="s">
        <v>38</v>
      </c>
      <c r="T16" s="55" t="s">
        <v>38</v>
      </c>
      <c r="X16" s="39"/>
      <c r="Y16" s="11"/>
    </row>
    <row r="17" spans="2:25" ht="17" thickBot="1" x14ac:dyDescent="0.25">
      <c r="X17" s="39"/>
      <c r="Y17" s="11"/>
    </row>
    <row r="18" spans="2:25" x14ac:dyDescent="0.2">
      <c r="B18" s="40" t="s">
        <v>55</v>
      </c>
      <c r="C18" s="41" t="s">
        <v>86</v>
      </c>
      <c r="D18" s="41" t="s">
        <v>87</v>
      </c>
      <c r="E18" s="41" t="s">
        <v>88</v>
      </c>
      <c r="F18" s="41" t="s">
        <v>89</v>
      </c>
      <c r="G18" s="41" t="s">
        <v>90</v>
      </c>
      <c r="H18" s="41" t="s">
        <v>91</v>
      </c>
      <c r="I18" s="41" t="s">
        <v>92</v>
      </c>
      <c r="J18" s="41" t="s">
        <v>93</v>
      </c>
      <c r="K18" s="41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  <c r="R18" s="41" t="s">
        <v>101</v>
      </c>
      <c r="S18" s="41" t="s">
        <v>102</v>
      </c>
      <c r="T18" s="42" t="s">
        <v>103</v>
      </c>
      <c r="X18" s="39"/>
      <c r="Y18" s="11"/>
    </row>
    <row r="19" spans="2:25" x14ac:dyDescent="0.2">
      <c r="B19" s="43" t="s">
        <v>0</v>
      </c>
      <c r="C19" s="44" t="s">
        <v>38</v>
      </c>
      <c r="D19" s="44" t="s">
        <v>38</v>
      </c>
      <c r="E19" s="44" t="s">
        <v>38</v>
      </c>
      <c r="F19" s="45"/>
      <c r="G19" s="45"/>
      <c r="H19" s="45"/>
      <c r="I19" s="44" t="s">
        <v>38</v>
      </c>
      <c r="J19" s="44" t="s">
        <v>38</v>
      </c>
      <c r="K19" s="45"/>
      <c r="L19" s="44" t="s">
        <v>38</v>
      </c>
      <c r="M19" s="45" t="s">
        <v>38</v>
      </c>
      <c r="N19" s="45"/>
      <c r="O19" s="56" t="s">
        <v>85</v>
      </c>
      <c r="P19" s="45"/>
      <c r="Q19" s="45"/>
      <c r="R19" s="44" t="s">
        <v>38</v>
      </c>
      <c r="S19" s="45"/>
      <c r="T19" s="46"/>
      <c r="X19" s="39"/>
      <c r="Y19" s="11"/>
    </row>
    <row r="20" spans="2:25" x14ac:dyDescent="0.2">
      <c r="B20" s="43" t="s">
        <v>6</v>
      </c>
      <c r="C20" s="44" t="s">
        <v>38</v>
      </c>
      <c r="D20" s="44" t="s">
        <v>38</v>
      </c>
      <c r="E20" s="44" t="s">
        <v>38</v>
      </c>
      <c r="F20" s="45"/>
      <c r="G20" s="45"/>
      <c r="H20" s="45"/>
      <c r="I20" s="44" t="s">
        <v>38</v>
      </c>
      <c r="J20" s="44" t="s">
        <v>38</v>
      </c>
      <c r="K20" s="45"/>
      <c r="L20" s="44" t="s">
        <v>38</v>
      </c>
      <c r="M20" s="45" t="s">
        <v>38</v>
      </c>
      <c r="N20" s="45"/>
      <c r="O20" s="44" t="s">
        <v>38</v>
      </c>
      <c r="P20" s="45"/>
      <c r="Q20" s="45"/>
      <c r="R20" s="44" t="s">
        <v>38</v>
      </c>
      <c r="S20" s="45"/>
      <c r="T20" s="46"/>
      <c r="X20" s="39"/>
      <c r="Y20" s="11"/>
    </row>
    <row r="21" spans="2:25" x14ac:dyDescent="0.2">
      <c r="B21" s="43" t="s">
        <v>7</v>
      </c>
      <c r="C21" s="44" t="s">
        <v>38</v>
      </c>
      <c r="D21" s="44" t="s">
        <v>38</v>
      </c>
      <c r="E21" s="44" t="s">
        <v>38</v>
      </c>
      <c r="F21" s="45"/>
      <c r="G21" s="45"/>
      <c r="H21" s="45"/>
      <c r="I21" s="44" t="s">
        <v>38</v>
      </c>
      <c r="J21" s="45" t="s">
        <v>38</v>
      </c>
      <c r="K21" s="45"/>
      <c r="L21" s="44" t="s">
        <v>38</v>
      </c>
      <c r="M21" s="45" t="s">
        <v>38</v>
      </c>
      <c r="N21" s="45"/>
      <c r="O21" s="44" t="s">
        <v>38</v>
      </c>
      <c r="P21" s="45"/>
      <c r="Q21" s="45"/>
      <c r="R21" s="44" t="s">
        <v>38</v>
      </c>
      <c r="S21" s="45" t="s">
        <v>38</v>
      </c>
      <c r="T21" s="46"/>
      <c r="Y21" s="11"/>
    </row>
    <row r="22" spans="2:25" x14ac:dyDescent="0.2">
      <c r="B22" s="43" t="s">
        <v>8</v>
      </c>
      <c r="C22" s="44" t="s">
        <v>38</v>
      </c>
      <c r="D22" s="44" t="s">
        <v>38</v>
      </c>
      <c r="E22" s="44" t="s">
        <v>38</v>
      </c>
      <c r="F22" s="45"/>
      <c r="G22" s="45"/>
      <c r="H22" s="45"/>
      <c r="I22" s="44" t="s">
        <v>38</v>
      </c>
      <c r="J22" s="45" t="s">
        <v>38</v>
      </c>
      <c r="K22" s="45"/>
      <c r="L22" s="45" t="s">
        <v>38</v>
      </c>
      <c r="M22" s="44" t="s">
        <v>38</v>
      </c>
      <c r="N22" s="45" t="s">
        <v>38</v>
      </c>
      <c r="O22" s="44" t="s">
        <v>38</v>
      </c>
      <c r="P22" s="45"/>
      <c r="Q22" s="45"/>
      <c r="R22" s="44" t="s">
        <v>38</v>
      </c>
      <c r="S22" s="45" t="s">
        <v>38</v>
      </c>
      <c r="T22" s="46"/>
      <c r="Y22" s="11"/>
    </row>
    <row r="23" spans="2:25" x14ac:dyDescent="0.2">
      <c r="B23" s="43" t="s">
        <v>9</v>
      </c>
      <c r="C23" s="44" t="s">
        <v>38</v>
      </c>
      <c r="D23" s="44" t="s">
        <v>38</v>
      </c>
      <c r="E23" s="44" t="s">
        <v>38</v>
      </c>
      <c r="F23" s="45"/>
      <c r="G23" s="45"/>
      <c r="H23" s="45"/>
      <c r="I23" s="44" t="s">
        <v>38</v>
      </c>
      <c r="J23" s="45" t="s">
        <v>38</v>
      </c>
      <c r="K23" s="45"/>
      <c r="L23" s="45" t="s">
        <v>38</v>
      </c>
      <c r="M23" s="44" t="s">
        <v>38</v>
      </c>
      <c r="N23" s="45" t="s">
        <v>38</v>
      </c>
      <c r="O23" s="44" t="s">
        <v>38</v>
      </c>
      <c r="P23" s="45" t="s">
        <v>38</v>
      </c>
      <c r="Q23" s="45"/>
      <c r="R23" s="45"/>
      <c r="S23" s="44" t="s">
        <v>38</v>
      </c>
      <c r="T23" s="46"/>
      <c r="Y23" s="11"/>
    </row>
    <row r="24" spans="2:25" x14ac:dyDescent="0.2">
      <c r="B24" s="43" t="s">
        <v>10</v>
      </c>
      <c r="C24" s="44" t="s">
        <v>38</v>
      </c>
      <c r="D24" s="44" t="s">
        <v>38</v>
      </c>
      <c r="E24" s="45" t="s">
        <v>38</v>
      </c>
      <c r="F24" s="44" t="s">
        <v>38</v>
      </c>
      <c r="G24" s="45" t="s">
        <v>38</v>
      </c>
      <c r="H24" s="45" t="s">
        <v>38</v>
      </c>
      <c r="I24" s="45" t="s">
        <v>38</v>
      </c>
      <c r="J24" s="44" t="s">
        <v>38</v>
      </c>
      <c r="K24" s="45" t="s">
        <v>38</v>
      </c>
      <c r="L24" s="45" t="s">
        <v>38</v>
      </c>
      <c r="M24" s="44" t="s">
        <v>38</v>
      </c>
      <c r="N24" s="45" t="s">
        <v>38</v>
      </c>
      <c r="O24" s="44" t="s">
        <v>38</v>
      </c>
      <c r="P24" s="45" t="s">
        <v>38</v>
      </c>
      <c r="Q24" s="45"/>
      <c r="R24" s="45"/>
      <c r="S24" s="44" t="s">
        <v>38</v>
      </c>
      <c r="T24" s="46"/>
      <c r="Y24" s="11"/>
    </row>
    <row r="25" spans="2:25" x14ac:dyDescent="0.2">
      <c r="B25" s="43" t="s">
        <v>11</v>
      </c>
      <c r="C25" s="44" t="s">
        <v>38</v>
      </c>
      <c r="D25" s="44" t="s">
        <v>38</v>
      </c>
      <c r="E25" s="45" t="s">
        <v>38</v>
      </c>
      <c r="F25" s="44" t="s">
        <v>38</v>
      </c>
      <c r="G25" s="45" t="s">
        <v>38</v>
      </c>
      <c r="H25" s="45" t="s">
        <v>38</v>
      </c>
      <c r="I25" s="45" t="s">
        <v>38</v>
      </c>
      <c r="J25" s="44" t="s">
        <v>38</v>
      </c>
      <c r="K25" s="45" t="s">
        <v>38</v>
      </c>
      <c r="L25" s="45" t="s">
        <v>38</v>
      </c>
      <c r="M25" s="44" t="s">
        <v>38</v>
      </c>
      <c r="N25" s="45" t="s">
        <v>38</v>
      </c>
      <c r="O25" s="44" t="s">
        <v>38</v>
      </c>
      <c r="P25" s="45" t="s">
        <v>38</v>
      </c>
      <c r="Q25" s="45"/>
      <c r="R25" s="45"/>
      <c r="S25" s="44" t="s">
        <v>38</v>
      </c>
      <c r="T25" s="46"/>
      <c r="Y25" s="11"/>
    </row>
    <row r="26" spans="2:25" x14ac:dyDescent="0.2">
      <c r="B26" s="43" t="s">
        <v>12</v>
      </c>
      <c r="C26" s="44" t="s">
        <v>38</v>
      </c>
      <c r="D26" s="44" t="s">
        <v>38</v>
      </c>
      <c r="E26" s="45" t="s">
        <v>38</v>
      </c>
      <c r="F26" s="44" t="s">
        <v>38</v>
      </c>
      <c r="G26" s="45" t="s">
        <v>38</v>
      </c>
      <c r="H26" s="45" t="s">
        <v>38</v>
      </c>
      <c r="I26" s="45" t="s">
        <v>38</v>
      </c>
      <c r="J26" s="44" t="s">
        <v>38</v>
      </c>
      <c r="K26" s="45" t="s">
        <v>38</v>
      </c>
      <c r="L26" s="45" t="s">
        <v>38</v>
      </c>
      <c r="M26" s="44" t="s">
        <v>38</v>
      </c>
      <c r="N26" s="45" t="s">
        <v>38</v>
      </c>
      <c r="O26" s="45" t="s">
        <v>38</v>
      </c>
      <c r="P26" s="44" t="s">
        <v>38</v>
      </c>
      <c r="Q26" s="45" t="s">
        <v>38</v>
      </c>
      <c r="R26" s="45"/>
      <c r="S26" s="44" t="s">
        <v>38</v>
      </c>
      <c r="T26" s="46" t="s">
        <v>38</v>
      </c>
      <c r="Y26" s="11"/>
    </row>
    <row r="27" spans="2:25" x14ac:dyDescent="0.2">
      <c r="B27" s="43" t="s">
        <v>13</v>
      </c>
      <c r="C27" s="44" t="s">
        <v>38</v>
      </c>
      <c r="D27" s="44" t="s">
        <v>38</v>
      </c>
      <c r="E27" s="45" t="s">
        <v>38</v>
      </c>
      <c r="F27" s="44" t="s">
        <v>38</v>
      </c>
      <c r="G27" s="45" t="s">
        <v>38</v>
      </c>
      <c r="H27" s="45" t="s">
        <v>38</v>
      </c>
      <c r="I27" s="45" t="s">
        <v>38</v>
      </c>
      <c r="J27" s="44" t="s">
        <v>38</v>
      </c>
      <c r="K27" s="45" t="s">
        <v>38</v>
      </c>
      <c r="L27" s="45" t="s">
        <v>38</v>
      </c>
      <c r="M27" s="44" t="s">
        <v>38</v>
      </c>
      <c r="N27" s="45" t="s">
        <v>38</v>
      </c>
      <c r="O27" s="45" t="s">
        <v>38</v>
      </c>
      <c r="P27" s="44" t="s">
        <v>38</v>
      </c>
      <c r="Q27" s="45" t="s">
        <v>38</v>
      </c>
      <c r="R27" s="45"/>
      <c r="S27" s="44" t="s">
        <v>38</v>
      </c>
      <c r="T27" s="46" t="s">
        <v>38</v>
      </c>
      <c r="Y27" s="11"/>
    </row>
    <row r="28" spans="2:25" x14ac:dyDescent="0.2">
      <c r="B28" s="43" t="s">
        <v>1</v>
      </c>
      <c r="C28" s="44" t="s">
        <v>38</v>
      </c>
      <c r="D28" s="44" t="s">
        <v>38</v>
      </c>
      <c r="E28" s="45" t="s">
        <v>38</v>
      </c>
      <c r="F28" s="44" t="s">
        <v>38</v>
      </c>
      <c r="G28" s="45" t="s">
        <v>38</v>
      </c>
      <c r="H28" s="45" t="s">
        <v>38</v>
      </c>
      <c r="I28" s="45" t="s">
        <v>38</v>
      </c>
      <c r="J28" s="44" t="s">
        <v>38</v>
      </c>
      <c r="K28" s="45" t="s">
        <v>38</v>
      </c>
      <c r="L28" s="45"/>
      <c r="M28" s="45"/>
      <c r="N28" s="45" t="s">
        <v>38</v>
      </c>
      <c r="O28" s="45" t="s">
        <v>38</v>
      </c>
      <c r="P28" s="44" t="s">
        <v>38</v>
      </c>
      <c r="Q28" s="45" t="s">
        <v>38</v>
      </c>
      <c r="R28" s="45"/>
      <c r="S28" s="44" t="s">
        <v>38</v>
      </c>
      <c r="T28" s="46" t="s">
        <v>38</v>
      </c>
      <c r="Y28" s="11"/>
    </row>
    <row r="29" spans="2:25" x14ac:dyDescent="0.2">
      <c r="B29" s="43" t="s">
        <v>2</v>
      </c>
      <c r="C29" s="44" t="s">
        <v>38</v>
      </c>
      <c r="D29" s="44" t="s">
        <v>38</v>
      </c>
      <c r="E29" s="45" t="s">
        <v>38</v>
      </c>
      <c r="F29" s="44" t="s">
        <v>38</v>
      </c>
      <c r="G29" s="45" t="s">
        <v>38</v>
      </c>
      <c r="H29" s="45" t="s">
        <v>38</v>
      </c>
      <c r="I29" s="45" t="s">
        <v>38</v>
      </c>
      <c r="J29" s="44" t="s">
        <v>38</v>
      </c>
      <c r="K29" s="45" t="s">
        <v>38</v>
      </c>
      <c r="L29" s="45" t="s">
        <v>38</v>
      </c>
      <c r="M29" s="44" t="s">
        <v>38</v>
      </c>
      <c r="N29" s="45" t="s">
        <v>38</v>
      </c>
      <c r="O29" s="45" t="s">
        <v>38</v>
      </c>
      <c r="P29" s="44" t="s">
        <v>38</v>
      </c>
      <c r="Q29" s="45" t="s">
        <v>38</v>
      </c>
      <c r="R29" s="45"/>
      <c r="S29" s="44" t="s">
        <v>38</v>
      </c>
      <c r="T29" s="46" t="s">
        <v>38</v>
      </c>
      <c r="Y29" s="11"/>
    </row>
    <row r="30" spans="2:25" x14ac:dyDescent="0.2">
      <c r="B30" s="43" t="s">
        <v>3</v>
      </c>
      <c r="C30" s="44" t="s">
        <v>38</v>
      </c>
      <c r="D30" s="44" t="s">
        <v>38</v>
      </c>
      <c r="E30" s="45" t="s">
        <v>38</v>
      </c>
      <c r="F30" s="44" t="s">
        <v>38</v>
      </c>
      <c r="G30" s="45" t="s">
        <v>38</v>
      </c>
      <c r="H30" s="45"/>
      <c r="I30" s="45" t="s">
        <v>38</v>
      </c>
      <c r="J30" s="44" t="s">
        <v>38</v>
      </c>
      <c r="K30" s="45" t="s">
        <v>38</v>
      </c>
      <c r="L30" s="45" t="s">
        <v>38</v>
      </c>
      <c r="M30" s="44" t="s">
        <v>38</v>
      </c>
      <c r="N30" s="45" t="s">
        <v>38</v>
      </c>
      <c r="O30" s="45" t="s">
        <v>38</v>
      </c>
      <c r="P30" s="44" t="s">
        <v>38</v>
      </c>
      <c r="Q30" s="45" t="s">
        <v>38</v>
      </c>
      <c r="R30" s="45"/>
      <c r="S30" s="44" t="s">
        <v>38</v>
      </c>
      <c r="T30" s="46" t="s">
        <v>38</v>
      </c>
      <c r="Y30" s="11"/>
    </row>
    <row r="31" spans="2:25" x14ac:dyDescent="0.2">
      <c r="B31" s="43" t="s">
        <v>4</v>
      </c>
      <c r="C31" s="44" t="s">
        <v>38</v>
      </c>
      <c r="D31" s="44" t="s">
        <v>38</v>
      </c>
      <c r="E31" s="45" t="s">
        <v>38</v>
      </c>
      <c r="F31" s="44" t="s">
        <v>38</v>
      </c>
      <c r="G31" s="45" t="s">
        <v>38</v>
      </c>
      <c r="H31" s="45" t="s">
        <v>38</v>
      </c>
      <c r="I31" s="45" t="s">
        <v>38</v>
      </c>
      <c r="J31" s="44" t="s">
        <v>38</v>
      </c>
      <c r="K31" s="45" t="s">
        <v>38</v>
      </c>
      <c r="L31" s="45" t="s">
        <v>38</v>
      </c>
      <c r="M31" s="44" t="s">
        <v>38</v>
      </c>
      <c r="N31" s="45" t="s">
        <v>38</v>
      </c>
      <c r="O31" s="45" t="s">
        <v>38</v>
      </c>
      <c r="P31" s="44" t="s">
        <v>38</v>
      </c>
      <c r="Q31" s="45" t="s">
        <v>38</v>
      </c>
      <c r="R31" s="45"/>
      <c r="S31" s="44" t="s">
        <v>38</v>
      </c>
      <c r="T31" s="46" t="s">
        <v>38</v>
      </c>
      <c r="Y31" s="11"/>
    </row>
    <row r="32" spans="2:25" ht="17" thickBot="1" x14ac:dyDescent="0.25">
      <c r="B32" s="47" t="s">
        <v>5</v>
      </c>
      <c r="C32" s="49" t="s">
        <v>38</v>
      </c>
      <c r="D32" s="49" t="s">
        <v>38</v>
      </c>
      <c r="E32" s="49" t="s">
        <v>38</v>
      </c>
      <c r="F32" s="57" t="s">
        <v>85</v>
      </c>
      <c r="G32" s="48" t="s">
        <v>38</v>
      </c>
      <c r="H32" s="48" t="s">
        <v>38</v>
      </c>
      <c r="I32" s="48"/>
      <c r="J32" s="49" t="s">
        <v>38</v>
      </c>
      <c r="K32" s="48" t="s">
        <v>38</v>
      </c>
      <c r="L32" s="48"/>
      <c r="M32" s="49" t="s">
        <v>38</v>
      </c>
      <c r="N32" s="48" t="s">
        <v>38</v>
      </c>
      <c r="O32" s="48"/>
      <c r="P32" s="49" t="s">
        <v>38</v>
      </c>
      <c r="Q32" s="48" t="s">
        <v>38</v>
      </c>
      <c r="R32" s="48"/>
      <c r="S32" s="49" t="s">
        <v>38</v>
      </c>
      <c r="T32" s="55" t="s">
        <v>38</v>
      </c>
      <c r="Y32" s="11"/>
    </row>
    <row r="33" spans="25:25" x14ac:dyDescent="0.2">
      <c r="Y33" s="11"/>
    </row>
    <row r="34" spans="25:25" x14ac:dyDescent="0.2">
      <c r="Y34" s="11"/>
    </row>
    <row r="35" spans="25:25" x14ac:dyDescent="0.2">
      <c r="Y35" s="11"/>
    </row>
    <row r="36" spans="25:25" x14ac:dyDescent="0.2">
      <c r="Y36" s="11"/>
    </row>
    <row r="37" spans="25:25" x14ac:dyDescent="0.2">
      <c r="Y37" s="11"/>
    </row>
    <row r="38" spans="25:25" x14ac:dyDescent="0.2">
      <c r="Y38" s="11"/>
    </row>
    <row r="39" spans="25:25" x14ac:dyDescent="0.2">
      <c r="Y39" s="11"/>
    </row>
    <row r="40" spans="25:25" x14ac:dyDescent="0.2">
      <c r="Y40" s="11"/>
    </row>
    <row r="41" spans="25:25" x14ac:dyDescent="0.2">
      <c r="Y41" s="11"/>
    </row>
    <row r="42" spans="25:25" x14ac:dyDescent="0.2">
      <c r="Y42" s="11"/>
    </row>
    <row r="43" spans="25:25" x14ac:dyDescent="0.2">
      <c r="Y43" s="11"/>
    </row>
    <row r="44" spans="25:25" x14ac:dyDescent="0.2">
      <c r="Y44" s="11"/>
    </row>
    <row r="45" spans="25:25" x14ac:dyDescent="0.2">
      <c r="Y45" s="11"/>
    </row>
    <row r="46" spans="25:25" x14ac:dyDescent="0.2">
      <c r="Y46" s="11"/>
    </row>
    <row r="47" spans="25:25" x14ac:dyDescent="0.2">
      <c r="Y47" s="11"/>
    </row>
    <row r="48" spans="25:25" x14ac:dyDescent="0.2">
      <c r="Y48" s="11"/>
    </row>
    <row r="49" spans="25:25" x14ac:dyDescent="0.2">
      <c r="Y49" s="11"/>
    </row>
    <row r="50" spans="25:25" x14ac:dyDescent="0.2">
      <c r="Y50" s="11"/>
    </row>
    <row r="51" spans="25:25" x14ac:dyDescent="0.2">
      <c r="Y51" s="11"/>
    </row>
    <row r="52" spans="25:25" x14ac:dyDescent="0.2">
      <c r="Y52" s="11"/>
    </row>
    <row r="53" spans="25:25" x14ac:dyDescent="0.2">
      <c r="Y53" s="11"/>
    </row>
    <row r="54" spans="25:25" x14ac:dyDescent="0.2">
      <c r="Y54" s="11"/>
    </row>
    <row r="55" spans="25:25" x14ac:dyDescent="0.2">
      <c r="Y55" s="11"/>
    </row>
    <row r="56" spans="25:25" x14ac:dyDescent="0.2">
      <c r="Y56" s="11"/>
    </row>
    <row r="57" spans="25:25" x14ac:dyDescent="0.2">
      <c r="Y57" s="11"/>
    </row>
    <row r="58" spans="25:25" x14ac:dyDescent="0.2">
      <c r="Y58" s="11"/>
    </row>
    <row r="59" spans="25:25" x14ac:dyDescent="0.2">
      <c r="Y59" s="11"/>
    </row>
    <row r="60" spans="25:25" x14ac:dyDescent="0.2">
      <c r="Y60" s="11"/>
    </row>
    <row r="61" spans="25:25" x14ac:dyDescent="0.2">
      <c r="Y61" s="11"/>
    </row>
    <row r="62" spans="25:25" x14ac:dyDescent="0.2">
      <c r="Y62" s="11"/>
    </row>
    <row r="63" spans="25:25" x14ac:dyDescent="0.2">
      <c r="Y63" s="11"/>
    </row>
    <row r="64" spans="25:25" x14ac:dyDescent="0.2">
      <c r="Y64" s="11"/>
    </row>
    <row r="65" spans="25:25" x14ac:dyDescent="0.2">
      <c r="Y65" s="11"/>
    </row>
    <row r="66" spans="25:25" x14ac:dyDescent="0.2">
      <c r="Y66" s="11"/>
    </row>
    <row r="67" spans="25:25" x14ac:dyDescent="0.2">
      <c r="Y67" s="11"/>
    </row>
    <row r="68" spans="25:25" x14ac:dyDescent="0.2">
      <c r="Y68" s="11"/>
    </row>
    <row r="69" spans="25:25" x14ac:dyDescent="0.2">
      <c r="Y69" s="11"/>
    </row>
    <row r="70" spans="25:25" x14ac:dyDescent="0.2">
      <c r="Y70" s="11"/>
    </row>
    <row r="71" spans="25:25" x14ac:dyDescent="0.2">
      <c r="Y71" s="11"/>
    </row>
    <row r="72" spans="25:25" x14ac:dyDescent="0.2">
      <c r="Y72" s="11"/>
    </row>
    <row r="73" spans="25:25" x14ac:dyDescent="0.2">
      <c r="Y73" s="11"/>
    </row>
    <row r="74" spans="25:25" x14ac:dyDescent="0.2">
      <c r="Y74" s="11"/>
    </row>
    <row r="75" spans="25:25" x14ac:dyDescent="0.2">
      <c r="Y75" s="11"/>
    </row>
    <row r="76" spans="25:25" x14ac:dyDescent="0.2">
      <c r="Y76" s="11"/>
    </row>
    <row r="77" spans="25:25" x14ac:dyDescent="0.2">
      <c r="Y77" s="11"/>
    </row>
    <row r="78" spans="25:25" x14ac:dyDescent="0.2">
      <c r="Y78" s="11"/>
    </row>
    <row r="79" spans="25:25" x14ac:dyDescent="0.2">
      <c r="Y79" s="11"/>
    </row>
    <row r="80" spans="25:25" x14ac:dyDescent="0.2">
      <c r="Y80" s="11"/>
    </row>
    <row r="81" spans="25:25" x14ac:dyDescent="0.2">
      <c r="Y81" s="11"/>
    </row>
    <row r="82" spans="25:25" x14ac:dyDescent="0.2">
      <c r="Y82" s="11"/>
    </row>
    <row r="83" spans="25:25" x14ac:dyDescent="0.2">
      <c r="Y83" s="11"/>
    </row>
    <row r="84" spans="25:25" x14ac:dyDescent="0.2">
      <c r="Y84" s="11"/>
    </row>
    <row r="85" spans="25:25" x14ac:dyDescent="0.2">
      <c r="Y85" s="11"/>
    </row>
    <row r="86" spans="25:25" x14ac:dyDescent="0.2">
      <c r="Y86" s="11"/>
    </row>
    <row r="87" spans="25:25" x14ac:dyDescent="0.2">
      <c r="Y87" s="11"/>
    </row>
    <row r="88" spans="25:25" x14ac:dyDescent="0.2">
      <c r="Y88" s="11"/>
    </row>
    <row r="89" spans="25:25" x14ac:dyDescent="0.2">
      <c r="Y89" s="11"/>
    </row>
    <row r="90" spans="25:25" x14ac:dyDescent="0.2">
      <c r="Y90" s="11"/>
    </row>
    <row r="91" spans="25:25" x14ac:dyDescent="0.2">
      <c r="Y91" s="11"/>
    </row>
    <row r="92" spans="25:25" x14ac:dyDescent="0.2">
      <c r="Y92" s="11"/>
    </row>
    <row r="93" spans="25:25" x14ac:dyDescent="0.2">
      <c r="Y93" s="11"/>
    </row>
    <row r="94" spans="25:25" x14ac:dyDescent="0.2">
      <c r="Y94" s="11"/>
    </row>
    <row r="95" spans="25:25" x14ac:dyDescent="0.2">
      <c r="Y95" s="11"/>
    </row>
    <row r="96" spans="25:25" x14ac:dyDescent="0.2">
      <c r="Y96" s="11"/>
    </row>
    <row r="97" spans="25:25" x14ac:dyDescent="0.2">
      <c r="Y97" s="11"/>
    </row>
    <row r="98" spans="25:25" x14ac:dyDescent="0.2">
      <c r="Y98" s="11"/>
    </row>
    <row r="99" spans="25:25" x14ac:dyDescent="0.2">
      <c r="Y99" s="11"/>
    </row>
    <row r="100" spans="25:25" x14ac:dyDescent="0.2">
      <c r="Y100" s="11"/>
    </row>
    <row r="101" spans="25:25" x14ac:dyDescent="0.2">
      <c r="Y101" s="11"/>
    </row>
    <row r="102" spans="25:25" x14ac:dyDescent="0.2">
      <c r="Y102" s="11"/>
    </row>
    <row r="103" spans="25:25" x14ac:dyDescent="0.2">
      <c r="Y103" s="11"/>
    </row>
    <row r="104" spans="25:25" x14ac:dyDescent="0.2">
      <c r="Y104" s="11"/>
    </row>
    <row r="105" spans="25:25" x14ac:dyDescent="0.2">
      <c r="Y105" s="11"/>
    </row>
    <row r="106" spans="25:25" x14ac:dyDescent="0.2">
      <c r="Y106" s="11"/>
    </row>
    <row r="107" spans="25:25" x14ac:dyDescent="0.2">
      <c r="Y107" s="11"/>
    </row>
    <row r="108" spans="25:25" x14ac:dyDescent="0.2">
      <c r="Y108" s="11"/>
    </row>
    <row r="109" spans="25:25" x14ac:dyDescent="0.2">
      <c r="Y109" s="11"/>
    </row>
    <row r="110" spans="25:25" x14ac:dyDescent="0.2">
      <c r="Y110" s="11"/>
    </row>
    <row r="111" spans="25:25" x14ac:dyDescent="0.2">
      <c r="Y111" s="11"/>
    </row>
    <row r="112" spans="25:25" x14ac:dyDescent="0.2">
      <c r="Y112" s="11"/>
    </row>
    <row r="113" spans="25:25" x14ac:dyDescent="0.2">
      <c r="Y113" s="11"/>
    </row>
    <row r="114" spans="25:25" x14ac:dyDescent="0.2">
      <c r="Y114" s="11"/>
    </row>
    <row r="115" spans="25:25" x14ac:dyDescent="0.2">
      <c r="Y115" s="11"/>
    </row>
    <row r="116" spans="25:25" x14ac:dyDescent="0.2">
      <c r="Y116" s="11"/>
    </row>
    <row r="117" spans="25:25" x14ac:dyDescent="0.2">
      <c r="Y117" s="11"/>
    </row>
    <row r="118" spans="25:25" x14ac:dyDescent="0.2">
      <c r="Y118" s="11"/>
    </row>
    <row r="119" spans="25:25" x14ac:dyDescent="0.2">
      <c r="Y119" s="11"/>
    </row>
    <row r="120" spans="25:25" x14ac:dyDescent="0.2">
      <c r="Y120" s="11"/>
    </row>
    <row r="121" spans="25:25" x14ac:dyDescent="0.2">
      <c r="Y121" s="11"/>
    </row>
    <row r="122" spans="25:25" x14ac:dyDescent="0.2">
      <c r="Y122" s="11"/>
    </row>
    <row r="123" spans="25:25" x14ac:dyDescent="0.2">
      <c r="Y123" s="11"/>
    </row>
    <row r="124" spans="25:25" x14ac:dyDescent="0.2">
      <c r="Y124" s="11"/>
    </row>
    <row r="125" spans="25:25" x14ac:dyDescent="0.2">
      <c r="Y125" s="11"/>
    </row>
    <row r="126" spans="25:25" x14ac:dyDescent="0.2">
      <c r="Y126" s="11"/>
    </row>
    <row r="127" spans="25:25" x14ac:dyDescent="0.2">
      <c r="Y127" s="11"/>
    </row>
    <row r="128" spans="25:25" x14ac:dyDescent="0.2">
      <c r="Y128" s="11"/>
    </row>
    <row r="129" spans="25:25" x14ac:dyDescent="0.2">
      <c r="Y129" s="11"/>
    </row>
    <row r="130" spans="25:25" x14ac:dyDescent="0.2">
      <c r="Y130" s="11"/>
    </row>
    <row r="131" spans="25:25" x14ac:dyDescent="0.2">
      <c r="Y131" s="11"/>
    </row>
    <row r="132" spans="25:25" x14ac:dyDescent="0.2">
      <c r="Y132" s="11"/>
    </row>
    <row r="133" spans="25:25" x14ac:dyDescent="0.2">
      <c r="Y133" s="11"/>
    </row>
    <row r="134" spans="25:25" x14ac:dyDescent="0.2">
      <c r="Y134" s="11"/>
    </row>
    <row r="135" spans="25:25" x14ac:dyDescent="0.2">
      <c r="Y135" s="11"/>
    </row>
    <row r="136" spans="25:25" x14ac:dyDescent="0.2">
      <c r="Y136" s="11"/>
    </row>
    <row r="137" spans="25:25" x14ac:dyDescent="0.2">
      <c r="Y137" s="11"/>
    </row>
    <row r="138" spans="25:25" x14ac:dyDescent="0.2">
      <c r="Y138" s="11"/>
    </row>
    <row r="139" spans="25:25" x14ac:dyDescent="0.2">
      <c r="Y139" s="11"/>
    </row>
    <row r="140" spans="25:25" x14ac:dyDescent="0.2">
      <c r="Y140" s="11"/>
    </row>
    <row r="141" spans="25:25" x14ac:dyDescent="0.2">
      <c r="Y141" s="11"/>
    </row>
    <row r="142" spans="25:25" x14ac:dyDescent="0.2">
      <c r="Y142" s="11"/>
    </row>
    <row r="143" spans="25:25" x14ac:dyDescent="0.2">
      <c r="Y143" s="11"/>
    </row>
    <row r="144" spans="25:25" x14ac:dyDescent="0.2">
      <c r="Y144" s="11"/>
    </row>
    <row r="145" spans="25:25" x14ac:dyDescent="0.2">
      <c r="Y145" s="11"/>
    </row>
    <row r="146" spans="25:25" x14ac:dyDescent="0.2">
      <c r="Y146" s="11"/>
    </row>
    <row r="147" spans="25:25" x14ac:dyDescent="0.2">
      <c r="Y147" s="11"/>
    </row>
    <row r="148" spans="25:25" x14ac:dyDescent="0.2">
      <c r="Y148" s="11"/>
    </row>
    <row r="149" spans="25:25" x14ac:dyDescent="0.2">
      <c r="Y149" s="11"/>
    </row>
    <row r="150" spans="25:25" x14ac:dyDescent="0.2">
      <c r="Y150" s="11"/>
    </row>
    <row r="151" spans="25:25" x14ac:dyDescent="0.2">
      <c r="Y151" s="11"/>
    </row>
    <row r="152" spans="25:25" x14ac:dyDescent="0.2">
      <c r="Y152" s="11"/>
    </row>
    <row r="153" spans="25:25" x14ac:dyDescent="0.2">
      <c r="Y153" s="11"/>
    </row>
    <row r="154" spans="25:25" x14ac:dyDescent="0.2">
      <c r="Y154" s="11"/>
    </row>
    <row r="155" spans="25:25" x14ac:dyDescent="0.2">
      <c r="Y155" s="11"/>
    </row>
    <row r="156" spans="25:25" x14ac:dyDescent="0.2">
      <c r="Y156" s="11"/>
    </row>
    <row r="157" spans="25:25" x14ac:dyDescent="0.2">
      <c r="Y157" s="11"/>
    </row>
    <row r="158" spans="25:25" x14ac:dyDescent="0.2">
      <c r="Y158" s="11"/>
    </row>
    <row r="159" spans="25:25" x14ac:dyDescent="0.2">
      <c r="Y159" s="11"/>
    </row>
    <row r="160" spans="25:25" x14ac:dyDescent="0.2">
      <c r="Y160" s="11"/>
    </row>
    <row r="161" spans="25:25" x14ac:dyDescent="0.2">
      <c r="Y161" s="11"/>
    </row>
    <row r="162" spans="25:25" x14ac:dyDescent="0.2">
      <c r="Y162" s="11"/>
    </row>
    <row r="163" spans="25:25" x14ac:dyDescent="0.2">
      <c r="Y163" s="11"/>
    </row>
    <row r="164" spans="25:25" x14ac:dyDescent="0.2">
      <c r="Y164" s="11"/>
    </row>
    <row r="165" spans="25:25" x14ac:dyDescent="0.2">
      <c r="Y165" s="11"/>
    </row>
    <row r="166" spans="25:25" x14ac:dyDescent="0.2">
      <c r="Y166" s="11"/>
    </row>
    <row r="167" spans="25:25" x14ac:dyDescent="0.2">
      <c r="Y167" s="11"/>
    </row>
    <row r="168" spans="25:25" x14ac:dyDescent="0.2">
      <c r="Y168" s="11"/>
    </row>
    <row r="169" spans="25:25" x14ac:dyDescent="0.2">
      <c r="Y169" s="11"/>
    </row>
    <row r="170" spans="25:25" x14ac:dyDescent="0.2">
      <c r="Y170" s="11"/>
    </row>
    <row r="171" spans="25:25" x14ac:dyDescent="0.2">
      <c r="Y171" s="11"/>
    </row>
    <row r="172" spans="25:25" x14ac:dyDescent="0.2">
      <c r="Y172" s="11"/>
    </row>
    <row r="173" spans="25:25" x14ac:dyDescent="0.2">
      <c r="Y173" s="11"/>
    </row>
    <row r="174" spans="25:25" x14ac:dyDescent="0.2">
      <c r="Y174" s="11"/>
    </row>
    <row r="175" spans="25:25" x14ac:dyDescent="0.2">
      <c r="Y175" s="11"/>
    </row>
    <row r="176" spans="25:25" x14ac:dyDescent="0.2">
      <c r="Y176" s="11"/>
    </row>
    <row r="177" spans="25:25" x14ac:dyDescent="0.2">
      <c r="Y177" s="11"/>
    </row>
    <row r="178" spans="25:25" x14ac:dyDescent="0.2">
      <c r="Y178" s="11"/>
    </row>
    <row r="179" spans="25:25" x14ac:dyDescent="0.2">
      <c r="Y179" s="11"/>
    </row>
    <row r="180" spans="25:25" x14ac:dyDescent="0.2">
      <c r="Y180" s="11"/>
    </row>
    <row r="181" spans="25:25" x14ac:dyDescent="0.2">
      <c r="Y181" s="11"/>
    </row>
    <row r="182" spans="25:25" x14ac:dyDescent="0.2">
      <c r="Y182" s="11"/>
    </row>
    <row r="183" spans="25:25" x14ac:dyDescent="0.2">
      <c r="Y183" s="11"/>
    </row>
    <row r="184" spans="25:25" x14ac:dyDescent="0.2">
      <c r="Y184" s="11"/>
    </row>
    <row r="185" spans="25:25" x14ac:dyDescent="0.2">
      <c r="Y185" s="11"/>
    </row>
    <row r="186" spans="25:25" x14ac:dyDescent="0.2">
      <c r="Y186" s="11"/>
    </row>
    <row r="187" spans="25:25" x14ac:dyDescent="0.2">
      <c r="Y187" s="11"/>
    </row>
    <row r="188" spans="25:25" x14ac:dyDescent="0.2">
      <c r="Y188" s="11"/>
    </row>
    <row r="189" spans="25:25" x14ac:dyDescent="0.2">
      <c r="Y189" s="11"/>
    </row>
    <row r="190" spans="25:25" x14ac:dyDescent="0.2">
      <c r="Y190" s="11"/>
    </row>
    <row r="191" spans="25:25" x14ac:dyDescent="0.2">
      <c r="Y191" s="11"/>
    </row>
    <row r="192" spans="25:25" x14ac:dyDescent="0.2">
      <c r="Y192" s="11"/>
    </row>
    <row r="193" spans="25:25" x14ac:dyDescent="0.2">
      <c r="Y193" s="11"/>
    </row>
    <row r="194" spans="25:25" x14ac:dyDescent="0.2">
      <c r="Y194" s="11"/>
    </row>
    <row r="195" spans="25:25" x14ac:dyDescent="0.2">
      <c r="Y195" s="11"/>
    </row>
    <row r="196" spans="25:25" x14ac:dyDescent="0.2">
      <c r="Y196" s="11"/>
    </row>
    <row r="197" spans="25:25" x14ac:dyDescent="0.2">
      <c r="Y197" s="11"/>
    </row>
    <row r="198" spans="25:25" x14ac:dyDescent="0.2">
      <c r="Y198" s="11"/>
    </row>
    <row r="199" spans="25:25" x14ac:dyDescent="0.2">
      <c r="Y199" s="11"/>
    </row>
    <row r="200" spans="25:25" x14ac:dyDescent="0.2">
      <c r="Y200" s="11"/>
    </row>
    <row r="201" spans="25:25" x14ac:dyDescent="0.2">
      <c r="Y201" s="11"/>
    </row>
    <row r="202" spans="25:25" x14ac:dyDescent="0.2">
      <c r="Y202" s="11"/>
    </row>
    <row r="203" spans="25:25" x14ac:dyDescent="0.2">
      <c r="Y203" s="11"/>
    </row>
    <row r="204" spans="25:25" x14ac:dyDescent="0.2">
      <c r="Y204" s="11"/>
    </row>
    <row r="205" spans="25:25" x14ac:dyDescent="0.2">
      <c r="Y205" s="11"/>
    </row>
    <row r="206" spans="25:25" x14ac:dyDescent="0.2">
      <c r="Y206" s="11"/>
    </row>
    <row r="207" spans="25:25" x14ac:dyDescent="0.2">
      <c r="Y207" s="11"/>
    </row>
    <row r="208" spans="25:25" x14ac:dyDescent="0.2">
      <c r="Y208" s="11"/>
    </row>
    <row r="209" spans="25:25" x14ac:dyDescent="0.2">
      <c r="Y209" s="11"/>
    </row>
    <row r="210" spans="25:25" x14ac:dyDescent="0.2">
      <c r="Y210" s="11"/>
    </row>
    <row r="211" spans="25:25" x14ac:dyDescent="0.2">
      <c r="Y211" s="11"/>
    </row>
    <row r="212" spans="25:25" x14ac:dyDescent="0.2">
      <c r="Y212" s="11"/>
    </row>
    <row r="213" spans="25:25" x14ac:dyDescent="0.2">
      <c r="Y213" s="11"/>
    </row>
    <row r="214" spans="25:25" x14ac:dyDescent="0.2">
      <c r="Y214" s="11"/>
    </row>
    <row r="215" spans="25:25" x14ac:dyDescent="0.2">
      <c r="Y215" s="11"/>
    </row>
    <row r="216" spans="25:25" x14ac:dyDescent="0.2">
      <c r="Y216" s="11"/>
    </row>
    <row r="217" spans="25:25" x14ac:dyDescent="0.2">
      <c r="Y217" s="11"/>
    </row>
    <row r="218" spans="25:25" x14ac:dyDescent="0.2">
      <c r="Y218" s="11"/>
    </row>
    <row r="219" spans="25:25" x14ac:dyDescent="0.2">
      <c r="Y219" s="11"/>
    </row>
    <row r="220" spans="25:25" x14ac:dyDescent="0.2">
      <c r="Y220" s="11"/>
    </row>
    <row r="221" spans="25:25" x14ac:dyDescent="0.2">
      <c r="Y221" s="11"/>
    </row>
    <row r="222" spans="25:25" x14ac:dyDescent="0.2">
      <c r="Y222" s="11"/>
    </row>
    <row r="223" spans="25:25" x14ac:dyDescent="0.2">
      <c r="Y223" s="11"/>
    </row>
    <row r="224" spans="25:25" x14ac:dyDescent="0.2">
      <c r="Y224" s="11"/>
    </row>
    <row r="225" spans="25:25" x14ac:dyDescent="0.2">
      <c r="Y225" s="11"/>
    </row>
    <row r="226" spans="25:25" x14ac:dyDescent="0.2">
      <c r="Y226" s="11"/>
    </row>
    <row r="227" spans="25:25" x14ac:dyDescent="0.2">
      <c r="Y227" s="11"/>
    </row>
    <row r="228" spans="25:25" x14ac:dyDescent="0.2">
      <c r="Y228" s="11"/>
    </row>
    <row r="229" spans="25:25" x14ac:dyDescent="0.2">
      <c r="Y229" s="11"/>
    </row>
    <row r="230" spans="25:25" x14ac:dyDescent="0.2">
      <c r="Y230" s="11"/>
    </row>
    <row r="231" spans="25:25" x14ac:dyDescent="0.2">
      <c r="Y231" s="11"/>
    </row>
    <row r="232" spans="25:25" x14ac:dyDescent="0.2">
      <c r="Y232" s="11"/>
    </row>
    <row r="233" spans="25:25" x14ac:dyDescent="0.2">
      <c r="Y233" s="11"/>
    </row>
    <row r="234" spans="25:25" x14ac:dyDescent="0.2">
      <c r="Y234" s="11"/>
    </row>
    <row r="235" spans="25:25" x14ac:dyDescent="0.2">
      <c r="Y235" s="11"/>
    </row>
    <row r="236" spans="25:25" x14ac:dyDescent="0.2">
      <c r="Y236" s="11"/>
    </row>
    <row r="237" spans="25:25" x14ac:dyDescent="0.2">
      <c r="Y237" s="11"/>
    </row>
    <row r="238" spans="25:25" x14ac:dyDescent="0.2">
      <c r="Y238" s="11"/>
    </row>
    <row r="239" spans="25:25" x14ac:dyDescent="0.2">
      <c r="Y239" s="11"/>
    </row>
    <row r="240" spans="25:25" x14ac:dyDescent="0.2">
      <c r="Y240" s="11"/>
    </row>
    <row r="241" spans="25:25" x14ac:dyDescent="0.2">
      <c r="Y241" s="11"/>
    </row>
    <row r="242" spans="25:25" x14ac:dyDescent="0.2">
      <c r="Y242" s="11"/>
    </row>
    <row r="243" spans="25:25" x14ac:dyDescent="0.2">
      <c r="Y243" s="11"/>
    </row>
    <row r="244" spans="25:25" x14ac:dyDescent="0.2">
      <c r="Y244" s="11"/>
    </row>
    <row r="245" spans="25:25" x14ac:dyDescent="0.2">
      <c r="Y245" s="11"/>
    </row>
    <row r="246" spans="25:25" x14ac:dyDescent="0.2">
      <c r="Y246" s="11"/>
    </row>
    <row r="247" spans="25:25" x14ac:dyDescent="0.2">
      <c r="Y247" s="11"/>
    </row>
    <row r="248" spans="25:25" x14ac:dyDescent="0.2">
      <c r="Y248" s="11"/>
    </row>
    <row r="249" spans="25:25" x14ac:dyDescent="0.2">
      <c r="Y249" s="11"/>
    </row>
    <row r="250" spans="25:25" x14ac:dyDescent="0.2">
      <c r="Y250" s="11"/>
    </row>
    <row r="251" spans="25:25" x14ac:dyDescent="0.2">
      <c r="Y251" s="11"/>
    </row>
    <row r="252" spans="25:25" x14ac:dyDescent="0.2">
      <c r="Y252" s="11"/>
    </row>
    <row r="253" spans="25:25" x14ac:dyDescent="0.2">
      <c r="Y253" s="11"/>
    </row>
    <row r="254" spans="25:25" x14ac:dyDescent="0.2">
      <c r="Y254" s="11"/>
    </row>
    <row r="255" spans="25:25" x14ac:dyDescent="0.2">
      <c r="Y255" s="11"/>
    </row>
    <row r="256" spans="25:25" x14ac:dyDescent="0.2">
      <c r="Y256" s="11"/>
    </row>
    <row r="257" spans="25:25" x14ac:dyDescent="0.2">
      <c r="Y257" s="11"/>
    </row>
    <row r="258" spans="25:25" x14ac:dyDescent="0.2">
      <c r="Y258" s="11"/>
    </row>
    <row r="259" spans="25:25" x14ac:dyDescent="0.2">
      <c r="Y259" s="11"/>
    </row>
    <row r="260" spans="25:25" x14ac:dyDescent="0.2">
      <c r="Y260" s="11"/>
    </row>
    <row r="261" spans="25:25" x14ac:dyDescent="0.2">
      <c r="Y261" s="11"/>
    </row>
    <row r="262" spans="25:25" x14ac:dyDescent="0.2">
      <c r="Y262" s="11"/>
    </row>
    <row r="263" spans="25:25" x14ac:dyDescent="0.2">
      <c r="Y263" s="11"/>
    </row>
    <row r="264" spans="25:25" x14ac:dyDescent="0.2">
      <c r="Y264" s="11"/>
    </row>
    <row r="265" spans="25:25" x14ac:dyDescent="0.2">
      <c r="Y265" s="11"/>
    </row>
    <row r="266" spans="25:25" x14ac:dyDescent="0.2">
      <c r="Y266" s="11"/>
    </row>
    <row r="267" spans="25:25" x14ac:dyDescent="0.2">
      <c r="Y267" s="11"/>
    </row>
    <row r="268" spans="25:25" x14ac:dyDescent="0.2">
      <c r="Y268" s="11"/>
    </row>
    <row r="269" spans="25:25" x14ac:dyDescent="0.2">
      <c r="Y269" s="11"/>
    </row>
    <row r="270" spans="25:25" x14ac:dyDescent="0.2">
      <c r="Y270" s="11"/>
    </row>
    <row r="271" spans="25:25" x14ac:dyDescent="0.2">
      <c r="Y271" s="11"/>
    </row>
    <row r="272" spans="25:25" x14ac:dyDescent="0.2">
      <c r="Y272" s="11"/>
    </row>
    <row r="273" spans="25:25" x14ac:dyDescent="0.2">
      <c r="Y273" s="11"/>
    </row>
    <row r="274" spans="25:25" x14ac:dyDescent="0.2">
      <c r="Y274" s="11"/>
    </row>
    <row r="275" spans="25:25" x14ac:dyDescent="0.2">
      <c r="Y275" s="11"/>
    </row>
    <row r="276" spans="25:25" x14ac:dyDescent="0.2">
      <c r="Y276" s="11"/>
    </row>
    <row r="277" spans="25:25" x14ac:dyDescent="0.2">
      <c r="Y277" s="11"/>
    </row>
    <row r="278" spans="25:25" x14ac:dyDescent="0.2">
      <c r="Y278" s="11"/>
    </row>
    <row r="279" spans="25:25" x14ac:dyDescent="0.2">
      <c r="Y279" s="11"/>
    </row>
    <row r="280" spans="25:25" x14ac:dyDescent="0.2">
      <c r="Y280" s="11"/>
    </row>
    <row r="281" spans="25:25" x14ac:dyDescent="0.2">
      <c r="Y281" s="11"/>
    </row>
    <row r="282" spans="25:25" x14ac:dyDescent="0.2">
      <c r="Y282" s="11"/>
    </row>
    <row r="283" spans="25:25" x14ac:dyDescent="0.2">
      <c r="Y283" s="11"/>
    </row>
    <row r="284" spans="25:25" x14ac:dyDescent="0.2">
      <c r="Y284" s="11"/>
    </row>
    <row r="285" spans="25:25" x14ac:dyDescent="0.2">
      <c r="Y285" s="11"/>
    </row>
    <row r="286" spans="25:25" x14ac:dyDescent="0.2">
      <c r="Y286" s="11"/>
    </row>
    <row r="287" spans="25:25" x14ac:dyDescent="0.2">
      <c r="Y287" s="11"/>
    </row>
    <row r="288" spans="25:25" x14ac:dyDescent="0.2">
      <c r="Y288" s="11"/>
    </row>
    <row r="289" spans="25:25" x14ac:dyDescent="0.2">
      <c r="Y289" s="11"/>
    </row>
    <row r="290" spans="25:25" x14ac:dyDescent="0.2">
      <c r="Y290" s="11"/>
    </row>
    <row r="291" spans="25:25" x14ac:dyDescent="0.2">
      <c r="Y291" s="11"/>
    </row>
    <row r="292" spans="25:25" x14ac:dyDescent="0.2">
      <c r="Y292" s="11"/>
    </row>
    <row r="293" spans="25:25" x14ac:dyDescent="0.2">
      <c r="Y293" s="11"/>
    </row>
    <row r="294" spans="25:25" x14ac:dyDescent="0.2">
      <c r="Y294" s="11"/>
    </row>
    <row r="295" spans="25:25" x14ac:dyDescent="0.2">
      <c r="Y295" s="11"/>
    </row>
    <row r="296" spans="25:25" x14ac:dyDescent="0.2">
      <c r="Y296" s="11"/>
    </row>
    <row r="297" spans="25:25" x14ac:dyDescent="0.2">
      <c r="Y297" s="11"/>
    </row>
    <row r="298" spans="25:25" x14ac:dyDescent="0.2">
      <c r="Y298" s="11"/>
    </row>
    <row r="299" spans="25:25" x14ac:dyDescent="0.2">
      <c r="Y299" s="11"/>
    </row>
    <row r="300" spans="25:25" x14ac:dyDescent="0.2">
      <c r="Y300" s="11"/>
    </row>
    <row r="301" spans="25:25" x14ac:dyDescent="0.2">
      <c r="Y301" s="11"/>
    </row>
    <row r="302" spans="25:25" x14ac:dyDescent="0.2">
      <c r="Y302" s="11"/>
    </row>
    <row r="303" spans="25:25" x14ac:dyDescent="0.2">
      <c r="Y303" s="11"/>
    </row>
    <row r="304" spans="25:25" x14ac:dyDescent="0.2">
      <c r="Y304" s="11"/>
    </row>
    <row r="305" spans="25:25" x14ac:dyDescent="0.2">
      <c r="Y305" s="11"/>
    </row>
    <row r="306" spans="25:25" x14ac:dyDescent="0.2">
      <c r="Y306" s="11"/>
    </row>
    <row r="307" spans="25:25" x14ac:dyDescent="0.2">
      <c r="Y307" s="11"/>
    </row>
    <row r="308" spans="25:25" x14ac:dyDescent="0.2">
      <c r="Y308" s="11"/>
    </row>
    <row r="309" spans="25:25" x14ac:dyDescent="0.2">
      <c r="Y309" s="11"/>
    </row>
    <row r="310" spans="25:25" x14ac:dyDescent="0.2">
      <c r="Y310" s="11"/>
    </row>
    <row r="311" spans="25:25" x14ac:dyDescent="0.2">
      <c r="Y311" s="11"/>
    </row>
    <row r="312" spans="25:25" x14ac:dyDescent="0.2">
      <c r="Y312" s="11"/>
    </row>
    <row r="313" spans="25:25" x14ac:dyDescent="0.2">
      <c r="Y313" s="11"/>
    </row>
    <row r="314" spans="25:25" x14ac:dyDescent="0.2">
      <c r="Y314" s="11"/>
    </row>
    <row r="315" spans="25:25" x14ac:dyDescent="0.2">
      <c r="Y315" s="11"/>
    </row>
    <row r="316" spans="25:25" x14ac:dyDescent="0.2">
      <c r="Y316" s="11"/>
    </row>
    <row r="317" spans="25:25" x14ac:dyDescent="0.2">
      <c r="Y317" s="11"/>
    </row>
    <row r="318" spans="25:25" x14ac:dyDescent="0.2">
      <c r="Y318" s="11"/>
    </row>
    <row r="319" spans="25:25" x14ac:dyDescent="0.2">
      <c r="Y319" s="11"/>
    </row>
    <row r="320" spans="25:25" x14ac:dyDescent="0.2">
      <c r="Y320" s="11"/>
    </row>
    <row r="321" spans="25:25" x14ac:dyDescent="0.2">
      <c r="Y321" s="11"/>
    </row>
    <row r="322" spans="25:25" x14ac:dyDescent="0.2">
      <c r="Y322" s="11"/>
    </row>
    <row r="323" spans="25:25" x14ac:dyDescent="0.2">
      <c r="Y323" s="11"/>
    </row>
    <row r="324" spans="25:25" x14ac:dyDescent="0.2">
      <c r="Y324" s="11"/>
    </row>
    <row r="325" spans="25:25" x14ac:dyDescent="0.2">
      <c r="Y325" s="11"/>
    </row>
    <row r="326" spans="25:25" x14ac:dyDescent="0.2">
      <c r="Y326" s="11"/>
    </row>
    <row r="327" spans="25:25" x14ac:dyDescent="0.2">
      <c r="Y327" s="11"/>
    </row>
    <row r="328" spans="25:25" x14ac:dyDescent="0.2">
      <c r="Y328" s="11"/>
    </row>
    <row r="329" spans="25:25" x14ac:dyDescent="0.2">
      <c r="Y329" s="11"/>
    </row>
    <row r="330" spans="25:25" x14ac:dyDescent="0.2">
      <c r="Y330" s="11"/>
    </row>
    <row r="331" spans="25:25" x14ac:dyDescent="0.2">
      <c r="Y331" s="11"/>
    </row>
    <row r="332" spans="25:25" x14ac:dyDescent="0.2">
      <c r="Y332" s="11"/>
    </row>
    <row r="333" spans="25:25" x14ac:dyDescent="0.2">
      <c r="Y333" s="11"/>
    </row>
    <row r="334" spans="25:25" x14ac:dyDescent="0.2">
      <c r="Y334" s="11"/>
    </row>
    <row r="335" spans="25:25" x14ac:dyDescent="0.2">
      <c r="Y335" s="11"/>
    </row>
    <row r="336" spans="25:25" x14ac:dyDescent="0.2">
      <c r="Y336" s="11"/>
    </row>
    <row r="337" spans="25:25" x14ac:dyDescent="0.2">
      <c r="Y337" s="11"/>
    </row>
    <row r="338" spans="25:25" x14ac:dyDescent="0.2">
      <c r="Y338" s="11"/>
    </row>
    <row r="339" spans="25:25" x14ac:dyDescent="0.2">
      <c r="Y339" s="11"/>
    </row>
    <row r="340" spans="25:25" x14ac:dyDescent="0.2">
      <c r="Y340" s="11"/>
    </row>
    <row r="341" spans="25:25" x14ac:dyDescent="0.2">
      <c r="Y341" s="11"/>
    </row>
    <row r="342" spans="25:25" x14ac:dyDescent="0.2">
      <c r="Y342" s="11"/>
    </row>
    <row r="343" spans="25:25" x14ac:dyDescent="0.2">
      <c r="Y343" s="11"/>
    </row>
    <row r="344" spans="25:25" x14ac:dyDescent="0.2">
      <c r="Y344" s="11"/>
    </row>
    <row r="345" spans="25:25" x14ac:dyDescent="0.2">
      <c r="Y345" s="11"/>
    </row>
    <row r="346" spans="25:25" x14ac:dyDescent="0.2">
      <c r="Y346" s="11"/>
    </row>
    <row r="347" spans="25:25" x14ac:dyDescent="0.2">
      <c r="Y347" s="11"/>
    </row>
    <row r="348" spans="25:25" x14ac:dyDescent="0.2">
      <c r="Y348" s="11"/>
    </row>
    <row r="349" spans="25:25" x14ac:dyDescent="0.2">
      <c r="Y349" s="11"/>
    </row>
    <row r="350" spans="25:25" x14ac:dyDescent="0.2">
      <c r="Y350" s="11"/>
    </row>
    <row r="351" spans="25:25" x14ac:dyDescent="0.2">
      <c r="Y351" s="11"/>
    </row>
    <row r="352" spans="25:25" x14ac:dyDescent="0.2">
      <c r="Y352" s="11"/>
    </row>
    <row r="353" spans="25:25" x14ac:dyDescent="0.2">
      <c r="Y353" s="11"/>
    </row>
    <row r="354" spans="25:25" x14ac:dyDescent="0.2">
      <c r="Y354" s="11"/>
    </row>
    <row r="355" spans="25:25" x14ac:dyDescent="0.2">
      <c r="Y355" s="11"/>
    </row>
    <row r="356" spans="25:25" x14ac:dyDescent="0.2">
      <c r="Y356" s="11"/>
    </row>
    <row r="357" spans="25:25" x14ac:dyDescent="0.2">
      <c r="Y357" s="11"/>
    </row>
    <row r="358" spans="25:25" x14ac:dyDescent="0.2">
      <c r="Y358" s="11"/>
    </row>
    <row r="359" spans="25:25" x14ac:dyDescent="0.2">
      <c r="Y359" s="11"/>
    </row>
    <row r="360" spans="25:25" x14ac:dyDescent="0.2">
      <c r="Y360" s="11"/>
    </row>
    <row r="361" spans="25:25" x14ac:dyDescent="0.2">
      <c r="Y361" s="11"/>
    </row>
    <row r="362" spans="25:25" x14ac:dyDescent="0.2">
      <c r="Y362" s="11"/>
    </row>
    <row r="363" spans="25:25" x14ac:dyDescent="0.2">
      <c r="Y363" s="11"/>
    </row>
    <row r="364" spans="25:25" x14ac:dyDescent="0.2">
      <c r="Y364" s="11"/>
    </row>
    <row r="365" spans="25:25" x14ac:dyDescent="0.2">
      <c r="Y365" s="11"/>
    </row>
    <row r="366" spans="25:25" x14ac:dyDescent="0.2">
      <c r="Y366" s="11"/>
    </row>
    <row r="367" spans="25:25" x14ac:dyDescent="0.2">
      <c r="Y367" s="11"/>
    </row>
    <row r="368" spans="25:25" x14ac:dyDescent="0.2">
      <c r="Y368" s="11"/>
    </row>
    <row r="369" spans="25:25" x14ac:dyDescent="0.2">
      <c r="Y369" s="11"/>
    </row>
    <row r="370" spans="25:25" x14ac:dyDescent="0.2">
      <c r="Y370" s="11"/>
    </row>
    <row r="371" spans="25:25" x14ac:dyDescent="0.2">
      <c r="Y371" s="11"/>
    </row>
    <row r="372" spans="25:25" x14ac:dyDescent="0.2">
      <c r="Y372" s="11"/>
    </row>
    <row r="373" spans="25:25" x14ac:dyDescent="0.2">
      <c r="Y373" s="11"/>
    </row>
    <row r="374" spans="25:25" x14ac:dyDescent="0.2">
      <c r="Y374" s="11"/>
    </row>
    <row r="375" spans="25:25" x14ac:dyDescent="0.2">
      <c r="Y375" s="11"/>
    </row>
    <row r="376" spans="25:25" x14ac:dyDescent="0.2">
      <c r="Y376" s="11"/>
    </row>
    <row r="377" spans="25:25" x14ac:dyDescent="0.2">
      <c r="Y377" s="11"/>
    </row>
    <row r="378" spans="25:25" x14ac:dyDescent="0.2">
      <c r="Y378" s="11"/>
    </row>
  </sheetData>
  <sheetProtection algorithmName="SHA-512" hashValue="0Jt06UCOFMlWwB+Vjk+1wAnGU4mJcvsKL1WZ/V8gIhUWk3PiW3ivZSnfQgusamLX7sdbG9GzBsbVisqLSNfe1w==" saltValue="dRQ5S7vvuASTMLY62FUpyQ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87"/>
  <sheetViews>
    <sheetView showGridLines="0" workbookViewId="0">
      <selection activeCell="AA1" sqref="I1:AA1048576"/>
    </sheetView>
  </sheetViews>
  <sheetFormatPr baseColWidth="10" defaultColWidth="10.6640625" defaultRowHeight="16" x14ac:dyDescent="0.2"/>
  <cols>
    <col min="1" max="1" width="10.83203125" style="13"/>
    <col min="2" max="2" width="12.6640625" style="13" customWidth="1"/>
    <col min="3" max="3" width="20.1640625" style="13" customWidth="1"/>
    <col min="4" max="4" width="10.83203125" style="13"/>
    <col min="5" max="5" width="10.83203125" style="14" customWidth="1"/>
    <col min="6" max="7" width="10.83203125" style="14"/>
    <col min="8" max="8" width="20.6640625" style="18" customWidth="1"/>
    <col min="9" max="9" width="26.6640625" style="10" hidden="1" customWidth="1"/>
    <col min="10" max="11" width="8.5" style="4" hidden="1" customWidth="1"/>
    <col min="12" max="14" width="12.1640625" style="1" hidden="1" customWidth="1"/>
    <col min="15" max="15" width="26.33203125" style="1" hidden="1" customWidth="1"/>
    <col min="16" max="23" width="12.1640625" style="1" hidden="1" customWidth="1"/>
    <col min="24" max="24" width="12.1640625" hidden="1" customWidth="1"/>
    <col min="25" max="25" width="10.83203125" style="19" hidden="1" customWidth="1"/>
    <col min="26" max="26" width="29.83203125" style="19" hidden="1" customWidth="1"/>
    <col min="27" max="27" width="10.83203125" style="19" hidden="1" customWidth="1"/>
  </cols>
  <sheetData>
    <row r="1" spans="1:27" x14ac:dyDescent="0.2">
      <c r="A1" s="11" t="s">
        <v>47</v>
      </c>
      <c r="B1" s="11" t="s">
        <v>48</v>
      </c>
      <c r="C1" s="11" t="s">
        <v>49</v>
      </c>
      <c r="D1" s="11" t="s">
        <v>19</v>
      </c>
      <c r="E1" s="12" t="s">
        <v>50</v>
      </c>
      <c r="F1" s="12" t="s">
        <v>51</v>
      </c>
      <c r="G1" s="12" t="s">
        <v>52</v>
      </c>
      <c r="H1" s="15" t="s">
        <v>53</v>
      </c>
      <c r="I1" s="6" t="s">
        <v>17</v>
      </c>
      <c r="J1" s="6"/>
      <c r="K1" s="6"/>
      <c r="M1" s="1" t="s">
        <v>14</v>
      </c>
      <c r="N1" s="1" t="s">
        <v>16</v>
      </c>
      <c r="O1" s="1" t="s">
        <v>36</v>
      </c>
      <c r="P1" s="1" t="s">
        <v>24</v>
      </c>
      <c r="Q1" s="1" t="s">
        <v>15</v>
      </c>
      <c r="R1" s="1" t="s">
        <v>63</v>
      </c>
      <c r="S1" s="1" t="s">
        <v>64</v>
      </c>
      <c r="T1" s="1" t="s">
        <v>20</v>
      </c>
      <c r="U1" s="1" t="s">
        <v>35</v>
      </c>
      <c r="V1" s="1" t="s">
        <v>17</v>
      </c>
      <c r="W1" s="1" t="s">
        <v>18</v>
      </c>
      <c r="Y1" s="19" t="s">
        <v>23</v>
      </c>
      <c r="Z1" s="19" t="s">
        <v>22</v>
      </c>
      <c r="AA1" s="19" t="s">
        <v>34</v>
      </c>
    </row>
    <row r="2" spans="1:27" x14ac:dyDescent="0.2">
      <c r="A2" t="s">
        <v>39</v>
      </c>
      <c r="B2">
        <v>1</v>
      </c>
      <c r="C2" t="s">
        <v>41</v>
      </c>
      <c r="D2">
        <v>50</v>
      </c>
      <c r="E2">
        <v>2.38754</v>
      </c>
      <c r="F2">
        <v>72.959999999999994</v>
      </c>
      <c r="G2">
        <v>74.45</v>
      </c>
      <c r="H2" s="61" t="str">
        <f>LOWER(D2&amp;" m "&amp;C2)</f>
        <v>50 m dos</v>
      </c>
      <c r="I2" s="8" t="str">
        <f>A2&amp;" "&amp;H2&amp;"-"&amp;B2</f>
        <v>Hommes 50 m dos-1</v>
      </c>
      <c r="J2" s="2"/>
      <c r="K2" s="2"/>
      <c r="L2" s="19" t="s">
        <v>21</v>
      </c>
      <c r="M2" s="19">
        <f>Calculatrice!$E14</f>
        <v>0</v>
      </c>
      <c r="N2" s="19">
        <f>Calculatrice!$I14</f>
        <v>0</v>
      </c>
      <c r="O2" s="19" t="str">
        <f>M2&amp;"-"&amp;N2</f>
        <v>0-0</v>
      </c>
      <c r="P2" s="1">
        <f>Calculatrice!$G14</f>
        <v>0</v>
      </c>
      <c r="Q2" s="1">
        <f>Calculatrice!$K14*60 + Calculatrice!$L14 + Calculatrice!$M14*0.01</f>
        <v>0</v>
      </c>
      <c r="R2" s="1" t="str">
        <f t="shared" ref="R2:R31" si="0">IFERROR(ROUND(INDEX($G$2:$G$380, $V2), 2), "")</f>
        <v/>
      </c>
      <c r="S2" s="1" t="str">
        <f t="shared" ref="S2:S31" si="1">IFERROR(ROUND(INDEX($F$2:$F$380, $V2), 2), "")</f>
        <v/>
      </c>
      <c r="T2" s="1" t="str">
        <f t="shared" ref="T2:T31" si="2">IFERROR(INDEX($E$2:$E$380, $V2), "")</f>
        <v/>
      </c>
      <c r="U2" s="1" t="str">
        <f>IFERROR( ROUND(IF($P2="PB", (($R2/$Q2)^$T2)*1000, (($S2/$Q2)^$T2)*1000), 0), "")</f>
        <v/>
      </c>
      <c r="V2" s="1" t="str">
        <f t="shared" ref="V2:V31" si="3">IFERROR(MATCH($O2, $I$2:$I$380, 0), "")</f>
        <v/>
      </c>
      <c r="W2" s="20" t="str">
        <f>IFERROR(IF($P2="SCM", $R2, $S2)/86400, "")</f>
        <v/>
      </c>
      <c r="Y2" s="19">
        <v>1</v>
      </c>
      <c r="Z2" s="19" t="s">
        <v>104</v>
      </c>
      <c r="AA2" s="19" t="s">
        <v>52</v>
      </c>
    </row>
    <row r="3" spans="1:27" x14ac:dyDescent="0.2">
      <c r="A3" t="s">
        <v>39</v>
      </c>
      <c r="B3">
        <v>1</v>
      </c>
      <c r="C3" t="s">
        <v>41</v>
      </c>
      <c r="D3">
        <v>100</v>
      </c>
      <c r="E3">
        <v>2.38754</v>
      </c>
      <c r="F3">
        <v>149.44999999999999</v>
      </c>
      <c r="G3">
        <v>152.5</v>
      </c>
      <c r="H3" s="61" t="str">
        <f t="shared" ref="H3:H66" si="4">LOWER(D3&amp;" m "&amp;C3)</f>
        <v>100 m dos</v>
      </c>
      <c r="I3" s="8" t="str">
        <f t="shared" ref="I3:I66" si="5">A3&amp;" "&amp;H3&amp;"-"&amp;B3</f>
        <v>Hommes 100 m dos-1</v>
      </c>
      <c r="J3" s="2"/>
      <c r="K3" s="2"/>
      <c r="L3" s="19" t="s">
        <v>25</v>
      </c>
      <c r="M3" s="19">
        <f>Calculatrice!$E15</f>
        <v>0</v>
      </c>
      <c r="N3" s="19">
        <f>Calculatrice!$I15</f>
        <v>0</v>
      </c>
      <c r="O3" s="19" t="str">
        <f t="shared" ref="O3:O11" si="6">M3&amp;"-"&amp;N3</f>
        <v>0-0</v>
      </c>
      <c r="P3" s="1">
        <f>Calculatrice!$G15</f>
        <v>0</v>
      </c>
      <c r="Q3" s="1">
        <f>Calculatrice!$K15*60 + Calculatrice!$L15 + Calculatrice!$M15*0.01</f>
        <v>0</v>
      </c>
      <c r="R3" s="1" t="str">
        <f t="shared" si="0"/>
        <v/>
      </c>
      <c r="S3" s="1" t="str">
        <f t="shared" si="1"/>
        <v/>
      </c>
      <c r="T3" s="1" t="str">
        <f t="shared" si="2"/>
        <v/>
      </c>
      <c r="U3" s="1" t="str">
        <f t="shared" ref="U3:U31" si="7">IFERROR( ROUND(IF($P3="PB", (($R3/$Q3)^$T3)*1000, (($S3/$Q3)^$T3)*1000), 0), "")</f>
        <v/>
      </c>
      <c r="V3" s="1" t="str">
        <f t="shared" si="3"/>
        <v/>
      </c>
      <c r="W3" s="20" t="str">
        <f t="shared" ref="W3:W31" si="8">IFERROR(IF($P3="SCM", $R3, $S3)/86400, "")</f>
        <v/>
      </c>
      <c r="Y3" s="19">
        <v>2</v>
      </c>
      <c r="Z3" s="19" t="s">
        <v>105</v>
      </c>
      <c r="AA3" s="19" t="s">
        <v>51</v>
      </c>
    </row>
    <row r="4" spans="1:27" x14ac:dyDescent="0.2">
      <c r="A4" t="s">
        <v>39</v>
      </c>
      <c r="B4">
        <v>1</v>
      </c>
      <c r="C4" t="s">
        <v>42</v>
      </c>
      <c r="D4">
        <v>50</v>
      </c>
      <c r="E4">
        <v>2.38754</v>
      </c>
      <c r="F4">
        <v>92.01</v>
      </c>
      <c r="G4">
        <v>93.89</v>
      </c>
      <c r="H4" s="61" t="str">
        <f t="shared" si="4"/>
        <v>50 m brasse</v>
      </c>
      <c r="I4" s="8" t="str">
        <f t="shared" si="5"/>
        <v>Hommes 50 m brasse-1</v>
      </c>
      <c r="J4" s="2"/>
      <c r="K4" s="2"/>
      <c r="L4" s="19" t="s">
        <v>26</v>
      </c>
      <c r="M4" s="19">
        <f>Calculatrice!$E16</f>
        <v>0</v>
      </c>
      <c r="N4" s="19">
        <f>Calculatrice!$I16</f>
        <v>0</v>
      </c>
      <c r="O4" s="19" t="str">
        <f t="shared" si="6"/>
        <v>0-0</v>
      </c>
      <c r="P4" s="1">
        <f>Calculatrice!$G16</f>
        <v>0</v>
      </c>
      <c r="Q4" s="1">
        <f>Calculatrice!$K16*60 + Calculatrice!$L16 + Calculatrice!$M16*0.01</f>
        <v>0</v>
      </c>
      <c r="R4" s="1" t="str">
        <f t="shared" si="0"/>
        <v/>
      </c>
      <c r="S4" s="1" t="str">
        <f t="shared" si="1"/>
        <v/>
      </c>
      <c r="T4" s="1" t="str">
        <f t="shared" si="2"/>
        <v/>
      </c>
      <c r="U4" s="1" t="str">
        <f t="shared" si="7"/>
        <v/>
      </c>
      <c r="V4" s="1" t="str">
        <f t="shared" si="3"/>
        <v/>
      </c>
      <c r="W4" s="20" t="str">
        <f t="shared" si="8"/>
        <v/>
      </c>
      <c r="Y4" s="19">
        <v>3</v>
      </c>
      <c r="Z4" s="19" t="s">
        <v>106</v>
      </c>
    </row>
    <row r="5" spans="1:27" x14ac:dyDescent="0.2">
      <c r="A5" t="s">
        <v>39</v>
      </c>
      <c r="B5">
        <v>1</v>
      </c>
      <c r="C5" t="s">
        <v>44</v>
      </c>
      <c r="D5">
        <v>50</v>
      </c>
      <c r="E5">
        <v>2.38754</v>
      </c>
      <c r="F5">
        <v>125.39</v>
      </c>
      <c r="G5">
        <v>127.95</v>
      </c>
      <c r="H5" s="61" t="str">
        <f t="shared" si="4"/>
        <v>50 m papillon</v>
      </c>
      <c r="I5" s="8" t="str">
        <f t="shared" si="5"/>
        <v>Hommes 50 m papillon-1</v>
      </c>
      <c r="J5" s="2"/>
      <c r="K5" s="2"/>
      <c r="L5" s="19" t="s">
        <v>27</v>
      </c>
      <c r="M5" s="19">
        <f>Calculatrice!$E17</f>
        <v>0</v>
      </c>
      <c r="N5" s="19">
        <f>Calculatrice!$I17</f>
        <v>0</v>
      </c>
      <c r="O5" s="19" t="str">
        <f t="shared" si="6"/>
        <v>0-0</v>
      </c>
      <c r="P5" s="1">
        <f>Calculatrice!$G17</f>
        <v>0</v>
      </c>
      <c r="Q5" s="1">
        <f>Calculatrice!$K17*60 + Calculatrice!$L17 + Calculatrice!$M17*0.01</f>
        <v>0</v>
      </c>
      <c r="R5" s="1" t="str">
        <f t="shared" si="0"/>
        <v/>
      </c>
      <c r="S5" s="1" t="str">
        <f t="shared" si="1"/>
        <v/>
      </c>
      <c r="T5" s="1" t="str">
        <f t="shared" si="2"/>
        <v/>
      </c>
      <c r="U5" s="1" t="str">
        <f t="shared" si="7"/>
        <v/>
      </c>
      <c r="V5" s="1" t="str">
        <f t="shared" si="3"/>
        <v/>
      </c>
      <c r="W5" s="20" t="str">
        <f t="shared" si="8"/>
        <v/>
      </c>
      <c r="Y5" s="19">
        <v>4</v>
      </c>
      <c r="Z5" s="19" t="s">
        <v>107</v>
      </c>
    </row>
    <row r="6" spans="1:27" x14ac:dyDescent="0.2">
      <c r="A6" t="s">
        <v>39</v>
      </c>
      <c r="B6">
        <v>1</v>
      </c>
      <c r="C6" t="s">
        <v>43</v>
      </c>
      <c r="D6">
        <v>50</v>
      </c>
      <c r="E6">
        <v>2.38754</v>
      </c>
      <c r="F6">
        <v>96.09</v>
      </c>
      <c r="G6">
        <v>98.05</v>
      </c>
      <c r="H6" s="61" t="str">
        <f t="shared" si="4"/>
        <v>50 m libre</v>
      </c>
      <c r="I6" s="8" t="str">
        <f t="shared" si="5"/>
        <v>Hommes 50 m libre-1</v>
      </c>
      <c r="J6" s="2"/>
      <c r="K6" s="2"/>
      <c r="L6" s="19" t="s">
        <v>28</v>
      </c>
      <c r="M6" s="19">
        <f>Calculatrice!$E18</f>
        <v>0</v>
      </c>
      <c r="N6" s="19">
        <f>Calculatrice!$I18</f>
        <v>0</v>
      </c>
      <c r="O6" s="19" t="str">
        <f t="shared" si="6"/>
        <v>0-0</v>
      </c>
      <c r="P6" s="1">
        <f>Calculatrice!$G18</f>
        <v>0</v>
      </c>
      <c r="Q6" s="1">
        <f>Calculatrice!$K18*60 + Calculatrice!$L18 + Calculatrice!$M18*0.01</f>
        <v>0</v>
      </c>
      <c r="R6" s="1" t="str">
        <f t="shared" si="0"/>
        <v/>
      </c>
      <c r="S6" s="1" t="str">
        <f t="shared" si="1"/>
        <v/>
      </c>
      <c r="T6" s="1" t="str">
        <f t="shared" si="2"/>
        <v/>
      </c>
      <c r="U6" s="1" t="str">
        <f t="shared" si="7"/>
        <v/>
      </c>
      <c r="V6" s="1" t="str">
        <f t="shared" si="3"/>
        <v/>
      </c>
      <c r="W6" s="20" t="str">
        <f t="shared" si="8"/>
        <v/>
      </c>
      <c r="Y6" s="19">
        <v>5</v>
      </c>
      <c r="Z6" s="19" t="s">
        <v>108</v>
      </c>
    </row>
    <row r="7" spans="1:27" x14ac:dyDescent="0.2">
      <c r="A7" t="s">
        <v>39</v>
      </c>
      <c r="B7">
        <v>1</v>
      </c>
      <c r="C7" t="s">
        <v>43</v>
      </c>
      <c r="D7">
        <v>100</v>
      </c>
      <c r="E7">
        <v>2.38754</v>
      </c>
      <c r="F7">
        <v>188.9</v>
      </c>
      <c r="G7">
        <v>192.76</v>
      </c>
      <c r="H7" s="61" t="str">
        <f t="shared" si="4"/>
        <v>100 m libre</v>
      </c>
      <c r="I7" s="8" t="str">
        <f t="shared" si="5"/>
        <v>Hommes 100 m libre-1</v>
      </c>
      <c r="J7" s="2"/>
      <c r="K7" s="2"/>
      <c r="L7" s="19" t="s">
        <v>29</v>
      </c>
      <c r="M7" s="19">
        <f>Calculatrice!$E19</f>
        <v>0</v>
      </c>
      <c r="N7" s="19">
        <f>Calculatrice!$I19</f>
        <v>0</v>
      </c>
      <c r="O7" s="19" t="str">
        <f t="shared" si="6"/>
        <v>0-0</v>
      </c>
      <c r="P7" s="1">
        <f>Calculatrice!$G19</f>
        <v>0</v>
      </c>
      <c r="Q7" s="1">
        <f>Calculatrice!$K19*60 + Calculatrice!$L19 + Calculatrice!$M19*0.01</f>
        <v>0</v>
      </c>
      <c r="R7" s="1" t="str">
        <f t="shared" si="0"/>
        <v/>
      </c>
      <c r="S7" s="1" t="str">
        <f t="shared" si="1"/>
        <v/>
      </c>
      <c r="T7" s="1" t="str">
        <f t="shared" si="2"/>
        <v/>
      </c>
      <c r="U7" s="1" t="str">
        <f t="shared" si="7"/>
        <v/>
      </c>
      <c r="V7" s="1" t="str">
        <f t="shared" si="3"/>
        <v/>
      </c>
      <c r="W7" s="20" t="str">
        <f t="shared" si="8"/>
        <v/>
      </c>
      <c r="Y7" s="19">
        <v>6</v>
      </c>
      <c r="Z7" s="19" t="s">
        <v>109</v>
      </c>
    </row>
    <row r="8" spans="1:27" x14ac:dyDescent="0.2">
      <c r="A8" t="s">
        <v>39</v>
      </c>
      <c r="B8">
        <v>1</v>
      </c>
      <c r="C8" t="s">
        <v>43</v>
      </c>
      <c r="D8">
        <v>200</v>
      </c>
      <c r="E8">
        <v>2.38754</v>
      </c>
      <c r="F8">
        <v>395.77</v>
      </c>
      <c r="G8">
        <v>403.85</v>
      </c>
      <c r="H8" s="61" t="str">
        <f t="shared" si="4"/>
        <v>200 m libre</v>
      </c>
      <c r="I8" s="8" t="str">
        <f t="shared" si="5"/>
        <v>Hommes 200 m libre-1</v>
      </c>
      <c r="J8" s="2"/>
      <c r="K8" s="2"/>
      <c r="L8" s="19" t="s">
        <v>30</v>
      </c>
      <c r="M8" s="19">
        <f>Calculatrice!$E20</f>
        <v>0</v>
      </c>
      <c r="N8" s="19">
        <f>Calculatrice!$I20</f>
        <v>0</v>
      </c>
      <c r="O8" s="19" t="str">
        <f t="shared" si="6"/>
        <v>0-0</v>
      </c>
      <c r="P8" s="1">
        <f>Calculatrice!$G20</f>
        <v>0</v>
      </c>
      <c r="Q8" s="1">
        <f>Calculatrice!$K20*60 + Calculatrice!$L20 + Calculatrice!$M20*0.01</f>
        <v>0</v>
      </c>
      <c r="R8" s="1" t="str">
        <f t="shared" si="0"/>
        <v/>
      </c>
      <c r="S8" s="1" t="str">
        <f t="shared" si="1"/>
        <v/>
      </c>
      <c r="T8" s="1" t="str">
        <f t="shared" si="2"/>
        <v/>
      </c>
      <c r="U8" s="1" t="str">
        <f t="shared" si="7"/>
        <v/>
      </c>
      <c r="V8" s="1" t="str">
        <f t="shared" si="3"/>
        <v/>
      </c>
      <c r="W8" s="20" t="str">
        <f t="shared" si="8"/>
        <v/>
      </c>
      <c r="Y8" s="19">
        <v>7</v>
      </c>
      <c r="Z8" s="19" t="s">
        <v>110</v>
      </c>
    </row>
    <row r="9" spans="1:27" x14ac:dyDescent="0.2">
      <c r="A9" t="s">
        <v>39</v>
      </c>
      <c r="B9">
        <v>1</v>
      </c>
      <c r="C9" t="s">
        <v>131</v>
      </c>
      <c r="D9">
        <v>150</v>
      </c>
      <c r="E9">
        <v>2.38754</v>
      </c>
      <c r="F9">
        <v>310.35000000000002</v>
      </c>
      <c r="G9">
        <v>316.68</v>
      </c>
      <c r="H9" s="61" t="str">
        <f t="shared" si="4"/>
        <v>150 m trois nages</v>
      </c>
      <c r="I9" s="8" t="str">
        <f t="shared" si="5"/>
        <v>Hommes 150 m trois nages-1</v>
      </c>
      <c r="J9" s="2"/>
      <c r="K9" s="2"/>
      <c r="L9" s="19" t="s">
        <v>31</v>
      </c>
      <c r="M9" s="19">
        <f>Calculatrice!$E21</f>
        <v>0</v>
      </c>
      <c r="N9" s="19">
        <f>Calculatrice!$I21</f>
        <v>0</v>
      </c>
      <c r="O9" s="19" t="str">
        <f t="shared" si="6"/>
        <v>0-0</v>
      </c>
      <c r="P9" s="1">
        <f>Calculatrice!$G21</f>
        <v>0</v>
      </c>
      <c r="Q9" s="1">
        <f>Calculatrice!$K21*60 + Calculatrice!$L21 + Calculatrice!$M21*0.01</f>
        <v>0</v>
      </c>
      <c r="R9" s="1" t="str">
        <f t="shared" si="0"/>
        <v/>
      </c>
      <c r="S9" s="1" t="str">
        <f t="shared" si="1"/>
        <v/>
      </c>
      <c r="T9" s="1" t="str">
        <f t="shared" si="2"/>
        <v/>
      </c>
      <c r="U9" s="1" t="str">
        <f t="shared" si="7"/>
        <v/>
      </c>
      <c r="V9" s="1" t="str">
        <f t="shared" si="3"/>
        <v/>
      </c>
      <c r="W9" s="20" t="str">
        <f t="shared" si="8"/>
        <v/>
      </c>
      <c r="Y9" s="19">
        <v>8</v>
      </c>
      <c r="Z9" s="19" t="s">
        <v>111</v>
      </c>
    </row>
    <row r="10" spans="1:27" x14ac:dyDescent="0.2">
      <c r="A10" t="s">
        <v>39</v>
      </c>
      <c r="B10">
        <v>2</v>
      </c>
      <c r="C10" t="s">
        <v>41</v>
      </c>
      <c r="D10">
        <v>50</v>
      </c>
      <c r="E10">
        <v>2.4162699999999999</v>
      </c>
      <c r="F10">
        <v>56.34</v>
      </c>
      <c r="G10">
        <v>57.49</v>
      </c>
      <c r="H10" s="61" t="str">
        <f t="shared" si="4"/>
        <v>50 m dos</v>
      </c>
      <c r="I10" s="8" t="str">
        <f t="shared" si="5"/>
        <v>Hommes 50 m dos-2</v>
      </c>
      <c r="J10" s="2"/>
      <c r="K10" s="2"/>
      <c r="L10" s="19" t="s">
        <v>32</v>
      </c>
      <c r="M10" s="19">
        <f>Calculatrice!$E22</f>
        <v>0</v>
      </c>
      <c r="N10" s="19">
        <f>Calculatrice!$I22</f>
        <v>0</v>
      </c>
      <c r="O10" s="19" t="str">
        <f t="shared" si="6"/>
        <v>0-0</v>
      </c>
      <c r="P10" s="1">
        <f>Calculatrice!$G22</f>
        <v>0</v>
      </c>
      <c r="Q10" s="1">
        <f>Calculatrice!$K22*60 + Calculatrice!$L22 + Calculatrice!$M22*0.01</f>
        <v>0</v>
      </c>
      <c r="R10" s="1" t="str">
        <f t="shared" si="0"/>
        <v/>
      </c>
      <c r="S10" s="1" t="str">
        <f t="shared" si="1"/>
        <v/>
      </c>
      <c r="T10" s="1" t="str">
        <f t="shared" si="2"/>
        <v/>
      </c>
      <c r="U10" s="1" t="str">
        <f t="shared" si="7"/>
        <v/>
      </c>
      <c r="V10" s="1" t="str">
        <f t="shared" si="3"/>
        <v/>
      </c>
      <c r="W10" s="20" t="str">
        <f t="shared" si="8"/>
        <v/>
      </c>
      <c r="Y10" s="19">
        <v>9</v>
      </c>
      <c r="Z10" s="19" t="s">
        <v>112</v>
      </c>
    </row>
    <row r="11" spans="1:27" x14ac:dyDescent="0.2">
      <c r="A11" t="s">
        <v>39</v>
      </c>
      <c r="B11">
        <v>2</v>
      </c>
      <c r="C11" t="s">
        <v>41</v>
      </c>
      <c r="D11">
        <v>100</v>
      </c>
      <c r="E11">
        <v>2.4162699999999999</v>
      </c>
      <c r="F11">
        <v>120.41</v>
      </c>
      <c r="G11">
        <v>122.87</v>
      </c>
      <c r="H11" s="61" t="str">
        <f t="shared" si="4"/>
        <v>100 m dos</v>
      </c>
      <c r="I11" s="8" t="str">
        <f t="shared" si="5"/>
        <v>Hommes 100 m dos-2</v>
      </c>
      <c r="J11" s="2"/>
      <c r="K11" s="2"/>
      <c r="L11" s="19" t="s">
        <v>33</v>
      </c>
      <c r="M11" s="19">
        <f>Calculatrice!$E23</f>
        <v>0</v>
      </c>
      <c r="N11" s="19">
        <f>Calculatrice!$I23</f>
        <v>0</v>
      </c>
      <c r="O11" s="19" t="str">
        <f t="shared" si="6"/>
        <v>0-0</v>
      </c>
      <c r="P11" s="1">
        <f>Calculatrice!$G23</f>
        <v>0</v>
      </c>
      <c r="Q11" s="1">
        <f>Calculatrice!$K23*60 + Calculatrice!$L23 + Calculatrice!$M23*0.01</f>
        <v>0</v>
      </c>
      <c r="R11" s="1" t="str">
        <f t="shared" si="0"/>
        <v/>
      </c>
      <c r="S11" s="1" t="str">
        <f t="shared" si="1"/>
        <v/>
      </c>
      <c r="T11" s="1" t="str">
        <f t="shared" si="2"/>
        <v/>
      </c>
      <c r="U11" s="1" t="str">
        <f t="shared" si="7"/>
        <v/>
      </c>
      <c r="V11" s="1" t="str">
        <f t="shared" si="3"/>
        <v/>
      </c>
      <c r="W11" s="20" t="str">
        <f t="shared" si="8"/>
        <v/>
      </c>
      <c r="Y11" s="19">
        <v>10</v>
      </c>
      <c r="Z11" s="19" t="s">
        <v>113</v>
      </c>
    </row>
    <row r="12" spans="1:27" x14ac:dyDescent="0.2">
      <c r="A12" t="s">
        <v>39</v>
      </c>
      <c r="B12">
        <v>2</v>
      </c>
      <c r="C12" t="s">
        <v>42</v>
      </c>
      <c r="D12">
        <v>50</v>
      </c>
      <c r="E12">
        <v>2.4162699999999999</v>
      </c>
      <c r="F12">
        <v>58.41</v>
      </c>
      <c r="G12">
        <v>59.6</v>
      </c>
      <c r="H12" s="61" t="str">
        <f t="shared" si="4"/>
        <v>50 m brasse</v>
      </c>
      <c r="I12" s="8" t="str">
        <f t="shared" si="5"/>
        <v>Hommes 50 m brasse-2</v>
      </c>
      <c r="J12" s="2"/>
      <c r="K12" s="2"/>
      <c r="L12" s="19" t="s">
        <v>65</v>
      </c>
      <c r="M12" s="19">
        <f>Calculatrice!$E24</f>
        <v>0</v>
      </c>
      <c r="N12" s="19">
        <f>Calculatrice!$I24</f>
        <v>0</v>
      </c>
      <c r="O12" s="19" t="str">
        <f t="shared" ref="O12:O31" si="9">M12&amp;"-"&amp;N12</f>
        <v>0-0</v>
      </c>
      <c r="P12" s="1">
        <f>Calculatrice!$G24</f>
        <v>0</v>
      </c>
      <c r="Q12" s="1">
        <f>Calculatrice!$K24*60 + Calculatrice!$L24 + Calculatrice!$M24*0.01</f>
        <v>0</v>
      </c>
      <c r="R12" s="1" t="str">
        <f t="shared" si="0"/>
        <v/>
      </c>
      <c r="S12" s="1" t="str">
        <f t="shared" si="1"/>
        <v/>
      </c>
      <c r="T12" s="1" t="str">
        <f t="shared" si="2"/>
        <v/>
      </c>
      <c r="U12" s="1" t="str">
        <f t="shared" si="7"/>
        <v/>
      </c>
      <c r="V12" s="1" t="str">
        <f t="shared" si="3"/>
        <v/>
      </c>
      <c r="W12" s="20" t="str">
        <f t="shared" si="8"/>
        <v/>
      </c>
      <c r="Y12" s="19">
        <v>11</v>
      </c>
      <c r="Z12" s="19" t="s">
        <v>114</v>
      </c>
    </row>
    <row r="13" spans="1:27" x14ac:dyDescent="0.2">
      <c r="A13" t="s">
        <v>39</v>
      </c>
      <c r="B13">
        <v>2</v>
      </c>
      <c r="C13" t="s">
        <v>44</v>
      </c>
      <c r="D13">
        <v>50</v>
      </c>
      <c r="E13">
        <v>2.4162699999999999</v>
      </c>
      <c r="F13">
        <v>88.85</v>
      </c>
      <c r="G13">
        <v>90.66</v>
      </c>
      <c r="H13" s="61" t="str">
        <f t="shared" si="4"/>
        <v>50 m papillon</v>
      </c>
      <c r="I13" s="8" t="str">
        <f t="shared" si="5"/>
        <v>Hommes 50 m papillon-2</v>
      </c>
      <c r="J13" s="2"/>
      <c r="K13" s="2"/>
      <c r="L13" s="19" t="s">
        <v>66</v>
      </c>
      <c r="M13" s="19">
        <f>Calculatrice!$E25</f>
        <v>0</v>
      </c>
      <c r="N13" s="19">
        <f>Calculatrice!$I25</f>
        <v>0</v>
      </c>
      <c r="O13" s="19" t="str">
        <f t="shared" si="9"/>
        <v>0-0</v>
      </c>
      <c r="P13" s="1">
        <f>Calculatrice!$G25</f>
        <v>0</v>
      </c>
      <c r="Q13" s="1">
        <f>Calculatrice!$K25*60 + Calculatrice!$L25 + Calculatrice!$M25*0.01</f>
        <v>0</v>
      </c>
      <c r="R13" s="1" t="str">
        <f t="shared" si="0"/>
        <v/>
      </c>
      <c r="S13" s="1" t="str">
        <f t="shared" si="1"/>
        <v/>
      </c>
      <c r="T13" s="1" t="str">
        <f t="shared" si="2"/>
        <v/>
      </c>
      <c r="U13" s="1" t="str">
        <f t="shared" si="7"/>
        <v/>
      </c>
      <c r="V13" s="1" t="str">
        <f t="shared" si="3"/>
        <v/>
      </c>
      <c r="W13" s="20" t="str">
        <f t="shared" si="8"/>
        <v/>
      </c>
      <c r="Y13" s="19">
        <v>12</v>
      </c>
      <c r="Z13" s="19" t="s">
        <v>115</v>
      </c>
    </row>
    <row r="14" spans="1:27" x14ac:dyDescent="0.2">
      <c r="A14" t="s">
        <v>39</v>
      </c>
      <c r="B14">
        <v>2</v>
      </c>
      <c r="C14" t="s">
        <v>43</v>
      </c>
      <c r="D14">
        <v>50</v>
      </c>
      <c r="E14">
        <v>2.4162699999999999</v>
      </c>
      <c r="F14">
        <v>58.27</v>
      </c>
      <c r="G14">
        <v>59.46</v>
      </c>
      <c r="H14" s="61" t="str">
        <f t="shared" si="4"/>
        <v>50 m libre</v>
      </c>
      <c r="I14" s="8" t="str">
        <f t="shared" si="5"/>
        <v>Hommes 50 m libre-2</v>
      </c>
      <c r="J14" s="2"/>
      <c r="K14" s="2"/>
      <c r="L14" s="19" t="s">
        <v>67</v>
      </c>
      <c r="M14" s="19">
        <f>Calculatrice!$E26</f>
        <v>0</v>
      </c>
      <c r="N14" s="19">
        <f>Calculatrice!$I26</f>
        <v>0</v>
      </c>
      <c r="O14" s="19" t="str">
        <f t="shared" si="9"/>
        <v>0-0</v>
      </c>
      <c r="P14" s="1">
        <f>Calculatrice!$G26</f>
        <v>0</v>
      </c>
      <c r="Q14" s="1">
        <f>Calculatrice!$K26*60 + Calculatrice!$L26 + Calculatrice!$M26*0.01</f>
        <v>0</v>
      </c>
      <c r="R14" s="1" t="str">
        <f t="shared" si="0"/>
        <v/>
      </c>
      <c r="S14" s="1" t="str">
        <f t="shared" si="1"/>
        <v/>
      </c>
      <c r="T14" s="1" t="str">
        <f t="shared" si="2"/>
        <v/>
      </c>
      <c r="U14" s="1" t="str">
        <f t="shared" si="7"/>
        <v/>
      </c>
      <c r="V14" s="1" t="str">
        <f t="shared" si="3"/>
        <v/>
      </c>
      <c r="W14" s="20" t="str">
        <f t="shared" si="8"/>
        <v/>
      </c>
      <c r="Y14" s="19">
        <v>13</v>
      </c>
      <c r="Z14" s="19" t="s">
        <v>116</v>
      </c>
    </row>
    <row r="15" spans="1:27" x14ac:dyDescent="0.2">
      <c r="A15" t="s">
        <v>39</v>
      </c>
      <c r="B15">
        <v>2</v>
      </c>
      <c r="C15" t="s">
        <v>43</v>
      </c>
      <c r="D15">
        <v>100</v>
      </c>
      <c r="E15">
        <v>2.4162699999999999</v>
      </c>
      <c r="F15">
        <v>128.91</v>
      </c>
      <c r="G15">
        <v>131.54</v>
      </c>
      <c r="H15" s="61" t="str">
        <f t="shared" si="4"/>
        <v>100 m libre</v>
      </c>
      <c r="I15" s="8" t="str">
        <f t="shared" si="5"/>
        <v>Hommes 100 m libre-2</v>
      </c>
      <c r="J15" s="2"/>
      <c r="K15" s="2"/>
      <c r="L15" s="19" t="s">
        <v>68</v>
      </c>
      <c r="M15" s="19">
        <f>Calculatrice!$E27</f>
        <v>0</v>
      </c>
      <c r="N15" s="19">
        <f>Calculatrice!$I27</f>
        <v>0</v>
      </c>
      <c r="O15" s="19" t="str">
        <f t="shared" si="9"/>
        <v>0-0</v>
      </c>
      <c r="P15" s="1">
        <f>Calculatrice!$G27</f>
        <v>0</v>
      </c>
      <c r="Q15" s="1">
        <f>Calculatrice!$K27*60 + Calculatrice!$L27 + Calculatrice!$M27*0.01</f>
        <v>0</v>
      </c>
      <c r="R15" s="1" t="str">
        <f t="shared" si="0"/>
        <v/>
      </c>
      <c r="S15" s="1" t="str">
        <f t="shared" si="1"/>
        <v/>
      </c>
      <c r="T15" s="1" t="str">
        <f t="shared" si="2"/>
        <v/>
      </c>
      <c r="U15" s="1" t="str">
        <f t="shared" si="7"/>
        <v/>
      </c>
      <c r="V15" s="1" t="str">
        <f t="shared" si="3"/>
        <v/>
      </c>
      <c r="W15" s="20" t="str">
        <f t="shared" si="8"/>
        <v/>
      </c>
      <c r="Y15" s="19">
        <v>14</v>
      </c>
      <c r="Z15" s="19" t="s">
        <v>117</v>
      </c>
    </row>
    <row r="16" spans="1:27" x14ac:dyDescent="0.2">
      <c r="A16" t="s">
        <v>39</v>
      </c>
      <c r="B16">
        <v>2</v>
      </c>
      <c r="C16" t="s">
        <v>43</v>
      </c>
      <c r="D16">
        <v>200</v>
      </c>
      <c r="E16">
        <v>2.4162699999999999</v>
      </c>
      <c r="F16">
        <v>250.98</v>
      </c>
      <c r="G16">
        <v>256.10000000000002</v>
      </c>
      <c r="H16" s="61" t="str">
        <f t="shared" si="4"/>
        <v>200 m libre</v>
      </c>
      <c r="I16" s="8" t="str">
        <f t="shared" si="5"/>
        <v>Hommes 200 m libre-2</v>
      </c>
      <c r="J16" s="2"/>
      <c r="K16" s="2"/>
      <c r="L16" s="19" t="s">
        <v>69</v>
      </c>
      <c r="M16" s="19">
        <f>Calculatrice!$E28</f>
        <v>0</v>
      </c>
      <c r="N16" s="19">
        <f>Calculatrice!$I28</f>
        <v>0</v>
      </c>
      <c r="O16" s="19" t="str">
        <f t="shared" si="9"/>
        <v>0-0</v>
      </c>
      <c r="P16" s="1">
        <f>Calculatrice!$G28</f>
        <v>0</v>
      </c>
      <c r="Q16" s="1">
        <f>Calculatrice!$K28*60 + Calculatrice!$L28 + Calculatrice!$M28*0.01</f>
        <v>0</v>
      </c>
      <c r="R16" s="1" t="str">
        <f t="shared" si="0"/>
        <v/>
      </c>
      <c r="S16" s="1" t="str">
        <f t="shared" si="1"/>
        <v/>
      </c>
      <c r="T16" s="1" t="str">
        <f t="shared" si="2"/>
        <v/>
      </c>
      <c r="U16" s="1" t="str">
        <f t="shared" si="7"/>
        <v/>
      </c>
      <c r="V16" s="1" t="str">
        <f t="shared" si="3"/>
        <v/>
      </c>
      <c r="W16" s="20" t="str">
        <f t="shared" si="8"/>
        <v/>
      </c>
      <c r="Z16" s="19" t="s">
        <v>118</v>
      </c>
    </row>
    <row r="17" spans="1:26" x14ac:dyDescent="0.2">
      <c r="A17" t="s">
        <v>39</v>
      </c>
      <c r="B17">
        <v>2</v>
      </c>
      <c r="C17" t="s">
        <v>131</v>
      </c>
      <c r="D17">
        <v>150</v>
      </c>
      <c r="E17">
        <v>2.4162699999999999</v>
      </c>
      <c r="F17">
        <v>244.68</v>
      </c>
      <c r="G17">
        <v>249.67</v>
      </c>
      <c r="H17" s="61" t="str">
        <f t="shared" si="4"/>
        <v>150 m trois nages</v>
      </c>
      <c r="I17" s="8" t="str">
        <f t="shared" si="5"/>
        <v>Hommes 150 m trois nages-2</v>
      </c>
      <c r="J17" s="2"/>
      <c r="K17" s="2"/>
      <c r="L17" s="19" t="s">
        <v>70</v>
      </c>
      <c r="M17" s="19">
        <f>Calculatrice!$E29</f>
        <v>0</v>
      </c>
      <c r="N17" s="19">
        <f>Calculatrice!$I29</f>
        <v>0</v>
      </c>
      <c r="O17" s="19" t="str">
        <f t="shared" si="9"/>
        <v>0-0</v>
      </c>
      <c r="P17" s="1">
        <f>Calculatrice!$G29</f>
        <v>0</v>
      </c>
      <c r="Q17" s="1">
        <f>Calculatrice!$K29*60 + Calculatrice!$L29 + Calculatrice!$M29*0.01</f>
        <v>0</v>
      </c>
      <c r="R17" s="1" t="str">
        <f t="shared" si="0"/>
        <v/>
      </c>
      <c r="S17" s="1" t="str">
        <f t="shared" si="1"/>
        <v/>
      </c>
      <c r="T17" s="1" t="str">
        <f t="shared" si="2"/>
        <v/>
      </c>
      <c r="U17" s="1" t="str">
        <f t="shared" si="7"/>
        <v/>
      </c>
      <c r="V17" s="1" t="str">
        <f t="shared" si="3"/>
        <v/>
      </c>
      <c r="W17" s="20" t="str">
        <f t="shared" si="8"/>
        <v/>
      </c>
      <c r="Z17" s="19" t="s">
        <v>119</v>
      </c>
    </row>
    <row r="18" spans="1:26" x14ac:dyDescent="0.2">
      <c r="A18" t="s">
        <v>39</v>
      </c>
      <c r="B18">
        <v>3</v>
      </c>
      <c r="C18" t="s">
        <v>41</v>
      </c>
      <c r="D18">
        <v>50</v>
      </c>
      <c r="E18">
        <v>2.4449900000000002</v>
      </c>
      <c r="F18">
        <v>45.18</v>
      </c>
      <c r="G18">
        <v>46.1</v>
      </c>
      <c r="H18" s="61" t="str">
        <f t="shared" si="4"/>
        <v>50 m dos</v>
      </c>
      <c r="I18" s="8" t="str">
        <f t="shared" si="5"/>
        <v>Hommes 50 m dos-3</v>
      </c>
      <c r="J18" s="2"/>
      <c r="K18" s="2"/>
      <c r="L18" s="19" t="s">
        <v>71</v>
      </c>
      <c r="M18" s="19">
        <f>Calculatrice!$E30</f>
        <v>0</v>
      </c>
      <c r="N18" s="19">
        <f>Calculatrice!$I30</f>
        <v>0</v>
      </c>
      <c r="O18" s="19" t="str">
        <f t="shared" si="9"/>
        <v>0-0</v>
      </c>
      <c r="P18" s="1">
        <f>Calculatrice!$G30</f>
        <v>0</v>
      </c>
      <c r="Q18" s="1">
        <f>Calculatrice!$K30*60 + Calculatrice!$L30 + Calculatrice!$M30*0.01</f>
        <v>0</v>
      </c>
      <c r="R18" s="1" t="str">
        <f t="shared" si="0"/>
        <v/>
      </c>
      <c r="S18" s="1" t="str">
        <f t="shared" si="1"/>
        <v/>
      </c>
      <c r="T18" s="1" t="str">
        <f t="shared" si="2"/>
        <v/>
      </c>
      <c r="U18" s="1" t="str">
        <f t="shared" si="7"/>
        <v/>
      </c>
      <c r="V18" s="1" t="str">
        <f t="shared" si="3"/>
        <v/>
      </c>
      <c r="W18" s="20" t="str">
        <f t="shared" si="8"/>
        <v/>
      </c>
      <c r="Z18" s="19" t="s">
        <v>120</v>
      </c>
    </row>
    <row r="19" spans="1:26" x14ac:dyDescent="0.2">
      <c r="A19" t="s">
        <v>39</v>
      </c>
      <c r="B19">
        <v>3</v>
      </c>
      <c r="C19" t="s">
        <v>42</v>
      </c>
      <c r="D19">
        <v>50</v>
      </c>
      <c r="E19">
        <v>2.4449900000000002</v>
      </c>
      <c r="F19">
        <v>48.91</v>
      </c>
      <c r="G19">
        <v>49.91</v>
      </c>
      <c r="H19" s="61" t="str">
        <f t="shared" si="4"/>
        <v>50 m brasse</v>
      </c>
      <c r="I19" s="8" t="str">
        <f t="shared" si="5"/>
        <v>Hommes 50 m brasse-3</v>
      </c>
      <c r="J19" s="2"/>
      <c r="K19" s="2"/>
      <c r="L19" s="19" t="s">
        <v>72</v>
      </c>
      <c r="M19" s="19">
        <f>Calculatrice!$E31</f>
        <v>0</v>
      </c>
      <c r="N19" s="19">
        <f>Calculatrice!$I31</f>
        <v>0</v>
      </c>
      <c r="O19" s="19" t="str">
        <f t="shared" si="9"/>
        <v>0-0</v>
      </c>
      <c r="P19" s="1">
        <f>Calculatrice!$G31</f>
        <v>0</v>
      </c>
      <c r="Q19" s="1">
        <f>Calculatrice!$K31*60 + Calculatrice!$L31 + Calculatrice!$M31*0.01</f>
        <v>0</v>
      </c>
      <c r="R19" s="1" t="str">
        <f t="shared" si="0"/>
        <v/>
      </c>
      <c r="S19" s="1" t="str">
        <f t="shared" si="1"/>
        <v/>
      </c>
      <c r="T19" s="1" t="str">
        <f t="shared" si="2"/>
        <v/>
      </c>
      <c r="U19" s="1" t="str">
        <f t="shared" si="7"/>
        <v/>
      </c>
      <c r="V19" s="1" t="str">
        <f t="shared" si="3"/>
        <v/>
      </c>
      <c r="W19" s="20" t="str">
        <f t="shared" si="8"/>
        <v/>
      </c>
      <c r="Z19" s="19" t="s">
        <v>121</v>
      </c>
    </row>
    <row r="20" spans="1:26" x14ac:dyDescent="0.2">
      <c r="A20" t="s">
        <v>39</v>
      </c>
      <c r="B20">
        <v>3</v>
      </c>
      <c r="C20" t="s">
        <v>44</v>
      </c>
      <c r="D20">
        <v>50</v>
      </c>
      <c r="E20">
        <v>2.4449900000000002</v>
      </c>
      <c r="F20">
        <v>53.09</v>
      </c>
      <c r="G20">
        <v>54.17</v>
      </c>
      <c r="H20" s="61" t="str">
        <f t="shared" si="4"/>
        <v>50 m papillon</v>
      </c>
      <c r="I20" s="8" t="str">
        <f t="shared" si="5"/>
        <v>Hommes 50 m papillon-3</v>
      </c>
      <c r="J20" s="2"/>
      <c r="K20" s="2"/>
      <c r="L20" s="19" t="s">
        <v>73</v>
      </c>
      <c r="M20" s="19">
        <f>Calculatrice!$E32</f>
        <v>0</v>
      </c>
      <c r="N20" s="19">
        <f>Calculatrice!$I32</f>
        <v>0</v>
      </c>
      <c r="O20" s="19" t="str">
        <f t="shared" si="9"/>
        <v>0-0</v>
      </c>
      <c r="P20" s="1">
        <f>Calculatrice!$G32</f>
        <v>0</v>
      </c>
      <c r="Q20" s="1">
        <f>Calculatrice!$K32*60 + Calculatrice!$L32 + Calculatrice!$M32*0.01</f>
        <v>0</v>
      </c>
      <c r="R20" s="1" t="str">
        <f t="shared" si="0"/>
        <v/>
      </c>
      <c r="S20" s="1" t="str">
        <f t="shared" si="1"/>
        <v/>
      </c>
      <c r="T20" s="1" t="str">
        <f t="shared" si="2"/>
        <v/>
      </c>
      <c r="U20" s="1" t="str">
        <f t="shared" si="7"/>
        <v/>
      </c>
      <c r="V20" s="1" t="str">
        <f t="shared" si="3"/>
        <v/>
      </c>
      <c r="W20" s="20" t="str">
        <f t="shared" si="8"/>
        <v/>
      </c>
      <c r="Z20" s="19" t="s">
        <v>122</v>
      </c>
    </row>
    <row r="21" spans="1:26" x14ac:dyDescent="0.2">
      <c r="A21" t="s">
        <v>39</v>
      </c>
      <c r="B21">
        <v>3</v>
      </c>
      <c r="C21" t="s">
        <v>43</v>
      </c>
      <c r="D21">
        <v>50</v>
      </c>
      <c r="E21">
        <v>2.4449900000000002</v>
      </c>
      <c r="F21">
        <v>44.15</v>
      </c>
      <c r="G21">
        <v>45.05</v>
      </c>
      <c r="H21" s="61" t="str">
        <f t="shared" si="4"/>
        <v>50 m libre</v>
      </c>
      <c r="I21" s="8" t="str">
        <f t="shared" si="5"/>
        <v>Hommes 50 m libre-3</v>
      </c>
      <c r="J21" s="2"/>
      <c r="K21" s="2"/>
      <c r="L21" s="19" t="s">
        <v>74</v>
      </c>
      <c r="M21" s="19">
        <f>Calculatrice!$E33</f>
        <v>0</v>
      </c>
      <c r="N21" s="19">
        <f>Calculatrice!$I33</f>
        <v>0</v>
      </c>
      <c r="O21" s="19" t="str">
        <f t="shared" si="9"/>
        <v>0-0</v>
      </c>
      <c r="P21" s="1">
        <f>Calculatrice!$G33</f>
        <v>0</v>
      </c>
      <c r="Q21" s="1">
        <f>Calculatrice!$K33*60 + Calculatrice!$L33 + Calculatrice!$M33*0.01</f>
        <v>0</v>
      </c>
      <c r="R21" s="1" t="str">
        <f t="shared" si="0"/>
        <v/>
      </c>
      <c r="S21" s="1" t="str">
        <f t="shared" si="1"/>
        <v/>
      </c>
      <c r="T21" s="1" t="str">
        <f t="shared" si="2"/>
        <v/>
      </c>
      <c r="U21" s="1" t="str">
        <f t="shared" si="7"/>
        <v/>
      </c>
      <c r="V21" s="1" t="str">
        <f t="shared" si="3"/>
        <v/>
      </c>
      <c r="W21" s="20" t="str">
        <f t="shared" si="8"/>
        <v/>
      </c>
      <c r="Z21" s="19" t="s">
        <v>123</v>
      </c>
    </row>
    <row r="22" spans="1:26" x14ac:dyDescent="0.2">
      <c r="A22" t="s">
        <v>39</v>
      </c>
      <c r="B22">
        <v>3</v>
      </c>
      <c r="C22" t="s">
        <v>43</v>
      </c>
      <c r="D22">
        <v>100</v>
      </c>
      <c r="E22">
        <v>2.4449900000000002</v>
      </c>
      <c r="F22">
        <v>97.07</v>
      </c>
      <c r="G22">
        <v>99.05</v>
      </c>
      <c r="H22" s="61" t="str">
        <f t="shared" si="4"/>
        <v>100 m libre</v>
      </c>
      <c r="I22" s="8" t="str">
        <f t="shared" si="5"/>
        <v>Hommes 100 m libre-3</v>
      </c>
      <c r="J22" s="2"/>
      <c r="K22" s="2"/>
      <c r="L22" s="19" t="s">
        <v>75</v>
      </c>
      <c r="M22" s="19">
        <f>Calculatrice!$E34</f>
        <v>0</v>
      </c>
      <c r="N22" s="19">
        <f>Calculatrice!$I34</f>
        <v>0</v>
      </c>
      <c r="O22" s="19" t="str">
        <f t="shared" si="9"/>
        <v>0-0</v>
      </c>
      <c r="P22" s="1">
        <f>Calculatrice!$G34</f>
        <v>0</v>
      </c>
      <c r="Q22" s="1">
        <f>Calculatrice!$K34*60 + Calculatrice!$L34 + Calculatrice!$M34*0.01</f>
        <v>0</v>
      </c>
      <c r="R22" s="1" t="str">
        <f t="shared" si="0"/>
        <v/>
      </c>
      <c r="S22" s="1" t="str">
        <f t="shared" si="1"/>
        <v/>
      </c>
      <c r="T22" s="1" t="str">
        <f t="shared" si="2"/>
        <v/>
      </c>
      <c r="U22" s="1" t="str">
        <f t="shared" si="7"/>
        <v/>
      </c>
      <c r="V22" s="1" t="str">
        <f t="shared" si="3"/>
        <v/>
      </c>
      <c r="W22" s="20" t="str">
        <f t="shared" si="8"/>
        <v/>
      </c>
      <c r="Z22" s="19" t="s">
        <v>124</v>
      </c>
    </row>
    <row r="23" spans="1:26" x14ac:dyDescent="0.2">
      <c r="A23" t="s">
        <v>39</v>
      </c>
      <c r="B23">
        <v>3</v>
      </c>
      <c r="C23" t="s">
        <v>43</v>
      </c>
      <c r="D23">
        <v>200</v>
      </c>
      <c r="E23">
        <v>2.4449900000000002</v>
      </c>
      <c r="F23">
        <v>203.06</v>
      </c>
      <c r="G23">
        <v>207.2</v>
      </c>
      <c r="H23" s="61" t="str">
        <f t="shared" si="4"/>
        <v>200 m libre</v>
      </c>
      <c r="I23" s="8" t="str">
        <f t="shared" si="5"/>
        <v>Hommes 200 m libre-3</v>
      </c>
      <c r="J23" s="2"/>
      <c r="K23" s="2"/>
      <c r="L23" s="19" t="s">
        <v>76</v>
      </c>
      <c r="M23" s="19">
        <f>Calculatrice!$E35</f>
        <v>0</v>
      </c>
      <c r="N23" s="19">
        <f>Calculatrice!$I35</f>
        <v>0</v>
      </c>
      <c r="O23" s="19" t="str">
        <f t="shared" si="9"/>
        <v>0-0</v>
      </c>
      <c r="P23" s="1">
        <f>Calculatrice!$G35</f>
        <v>0</v>
      </c>
      <c r="Q23" s="1">
        <f>Calculatrice!$K35*60 + Calculatrice!$L35 + Calculatrice!$M35*0.01</f>
        <v>0</v>
      </c>
      <c r="R23" s="1" t="str">
        <f t="shared" si="0"/>
        <v/>
      </c>
      <c r="S23" s="1" t="str">
        <f t="shared" si="1"/>
        <v/>
      </c>
      <c r="T23" s="1" t="str">
        <f t="shared" si="2"/>
        <v/>
      </c>
      <c r="U23" s="1" t="str">
        <f t="shared" si="7"/>
        <v/>
      </c>
      <c r="V23" s="1" t="str">
        <f t="shared" si="3"/>
        <v/>
      </c>
      <c r="W23" s="20" t="str">
        <f t="shared" si="8"/>
        <v/>
      </c>
      <c r="Z23" s="19" t="s">
        <v>125</v>
      </c>
    </row>
    <row r="24" spans="1:26" x14ac:dyDescent="0.2">
      <c r="A24" t="s">
        <v>39</v>
      </c>
      <c r="B24">
        <v>3</v>
      </c>
      <c r="C24" t="s">
        <v>131</v>
      </c>
      <c r="D24">
        <v>150</v>
      </c>
      <c r="E24">
        <v>2.4449900000000002</v>
      </c>
      <c r="F24">
        <v>178.44</v>
      </c>
      <c r="G24">
        <v>182.08</v>
      </c>
      <c r="H24" s="61" t="str">
        <f t="shared" si="4"/>
        <v>150 m trois nages</v>
      </c>
      <c r="I24" s="8" t="str">
        <f t="shared" si="5"/>
        <v>Hommes 150 m trois nages-3</v>
      </c>
      <c r="J24" s="2"/>
      <c r="K24" s="2"/>
      <c r="L24" s="19" t="s">
        <v>77</v>
      </c>
      <c r="M24" s="19">
        <f>Calculatrice!$E36</f>
        <v>0</v>
      </c>
      <c r="N24" s="19">
        <f>Calculatrice!$I36</f>
        <v>0</v>
      </c>
      <c r="O24" s="19" t="str">
        <f t="shared" si="9"/>
        <v>0-0</v>
      </c>
      <c r="P24" s="1">
        <f>Calculatrice!$G36</f>
        <v>0</v>
      </c>
      <c r="Q24" s="1">
        <f>Calculatrice!$K36*60 + Calculatrice!$L36 + Calculatrice!$M36*0.01</f>
        <v>0</v>
      </c>
      <c r="R24" s="1" t="str">
        <f t="shared" si="0"/>
        <v/>
      </c>
      <c r="S24" s="1" t="str">
        <f t="shared" si="1"/>
        <v/>
      </c>
      <c r="T24" s="1" t="str">
        <f t="shared" si="2"/>
        <v/>
      </c>
      <c r="U24" s="1" t="str">
        <f t="shared" si="7"/>
        <v/>
      </c>
      <c r="V24" s="1" t="str">
        <f t="shared" si="3"/>
        <v/>
      </c>
      <c r="W24" s="20" t="str">
        <f t="shared" si="8"/>
        <v/>
      </c>
      <c r="Z24" s="19" t="s">
        <v>126</v>
      </c>
    </row>
    <row r="25" spans="1:26" x14ac:dyDescent="0.2">
      <c r="A25" t="s">
        <v>39</v>
      </c>
      <c r="B25">
        <v>4</v>
      </c>
      <c r="C25" t="s">
        <v>41</v>
      </c>
      <c r="D25">
        <v>50</v>
      </c>
      <c r="E25">
        <v>2.4737200000000001</v>
      </c>
      <c r="F25">
        <v>41.9</v>
      </c>
      <c r="G25">
        <v>42.76</v>
      </c>
      <c r="H25" s="61" t="str">
        <f t="shared" si="4"/>
        <v>50 m dos</v>
      </c>
      <c r="I25" s="8" t="str">
        <f t="shared" si="5"/>
        <v>Hommes 50 m dos-4</v>
      </c>
      <c r="J25" s="2"/>
      <c r="K25" s="2"/>
      <c r="L25" s="19" t="s">
        <v>78</v>
      </c>
      <c r="M25" s="19">
        <f>Calculatrice!$E37</f>
        <v>0</v>
      </c>
      <c r="N25" s="19">
        <f>Calculatrice!$I37</f>
        <v>0</v>
      </c>
      <c r="O25" s="19" t="str">
        <f t="shared" si="9"/>
        <v>0-0</v>
      </c>
      <c r="P25" s="1">
        <f>Calculatrice!$G37</f>
        <v>0</v>
      </c>
      <c r="Q25" s="1">
        <f>Calculatrice!$K37*60 + Calculatrice!$L37 + Calculatrice!$M37*0.01</f>
        <v>0</v>
      </c>
      <c r="R25" s="1" t="str">
        <f t="shared" si="0"/>
        <v/>
      </c>
      <c r="S25" s="1" t="str">
        <f t="shared" si="1"/>
        <v/>
      </c>
      <c r="T25" s="1" t="str">
        <f t="shared" si="2"/>
        <v/>
      </c>
      <c r="U25" s="1" t="str">
        <f t="shared" si="7"/>
        <v/>
      </c>
      <c r="V25" s="1" t="str">
        <f t="shared" si="3"/>
        <v/>
      </c>
      <c r="W25" s="20" t="str">
        <f t="shared" si="8"/>
        <v/>
      </c>
      <c r="Z25" s="19" t="s">
        <v>127</v>
      </c>
    </row>
    <row r="26" spans="1:26" x14ac:dyDescent="0.2">
      <c r="A26" t="s">
        <v>39</v>
      </c>
      <c r="B26">
        <v>4</v>
      </c>
      <c r="C26" t="s">
        <v>42</v>
      </c>
      <c r="D26">
        <v>100</v>
      </c>
      <c r="E26">
        <v>2.4737200000000001</v>
      </c>
      <c r="F26">
        <v>97.18</v>
      </c>
      <c r="G26">
        <v>99.16</v>
      </c>
      <c r="H26" s="61" t="str">
        <f t="shared" si="4"/>
        <v>100 m brasse</v>
      </c>
      <c r="I26" s="8" t="str">
        <f t="shared" si="5"/>
        <v>Hommes 100 m brasse-4</v>
      </c>
      <c r="J26" s="2"/>
      <c r="K26" s="2"/>
      <c r="L26" s="19" t="s">
        <v>79</v>
      </c>
      <c r="M26" s="19">
        <f>Calculatrice!$E38</f>
        <v>0</v>
      </c>
      <c r="N26" s="19">
        <f>Calculatrice!$I38</f>
        <v>0</v>
      </c>
      <c r="O26" s="19" t="str">
        <f t="shared" si="9"/>
        <v>0-0</v>
      </c>
      <c r="P26" s="1">
        <f>Calculatrice!$G38</f>
        <v>0</v>
      </c>
      <c r="Q26" s="1">
        <f>Calculatrice!$K38*60 + Calculatrice!$L38 + Calculatrice!$M38*0.01</f>
        <v>0</v>
      </c>
      <c r="R26" s="1" t="str">
        <f t="shared" si="0"/>
        <v/>
      </c>
      <c r="S26" s="1" t="str">
        <f t="shared" si="1"/>
        <v/>
      </c>
      <c r="T26" s="1" t="str">
        <f t="shared" si="2"/>
        <v/>
      </c>
      <c r="U26" s="1" t="str">
        <f t="shared" si="7"/>
        <v/>
      </c>
      <c r="V26" s="1" t="str">
        <f t="shared" si="3"/>
        <v/>
      </c>
      <c r="W26" s="20" t="str">
        <f t="shared" si="8"/>
        <v/>
      </c>
    </row>
    <row r="27" spans="1:26" x14ac:dyDescent="0.2">
      <c r="A27" t="s">
        <v>39</v>
      </c>
      <c r="B27">
        <v>4</v>
      </c>
      <c r="C27" t="s">
        <v>44</v>
      </c>
      <c r="D27">
        <v>50</v>
      </c>
      <c r="E27">
        <v>2.4737200000000001</v>
      </c>
      <c r="F27">
        <v>41.61</v>
      </c>
      <c r="G27">
        <v>42.46</v>
      </c>
      <c r="H27" s="61" t="str">
        <f t="shared" si="4"/>
        <v>50 m papillon</v>
      </c>
      <c r="I27" s="8" t="str">
        <f t="shared" si="5"/>
        <v>Hommes 50 m papillon-4</v>
      </c>
      <c r="J27" s="2"/>
      <c r="K27" s="2"/>
      <c r="L27" s="19" t="s">
        <v>80</v>
      </c>
      <c r="M27" s="19">
        <f>Calculatrice!$E39</f>
        <v>0</v>
      </c>
      <c r="N27" s="19">
        <f>Calculatrice!$I39</f>
        <v>0</v>
      </c>
      <c r="O27" s="19" t="str">
        <f t="shared" si="9"/>
        <v>0-0</v>
      </c>
      <c r="P27" s="1">
        <f>Calculatrice!$G39</f>
        <v>0</v>
      </c>
      <c r="Q27" s="1">
        <f>Calculatrice!$K39*60 + Calculatrice!$L39 + Calculatrice!$M39*0.01</f>
        <v>0</v>
      </c>
      <c r="R27" s="1" t="str">
        <f t="shared" si="0"/>
        <v/>
      </c>
      <c r="S27" s="1" t="str">
        <f t="shared" si="1"/>
        <v/>
      </c>
      <c r="T27" s="1" t="str">
        <f t="shared" si="2"/>
        <v/>
      </c>
      <c r="U27" s="1" t="str">
        <f t="shared" si="7"/>
        <v/>
      </c>
      <c r="V27" s="1" t="str">
        <f t="shared" si="3"/>
        <v/>
      </c>
      <c r="W27" s="20" t="str">
        <f t="shared" si="8"/>
        <v/>
      </c>
    </row>
    <row r="28" spans="1:26" x14ac:dyDescent="0.2">
      <c r="A28" t="s">
        <v>39</v>
      </c>
      <c r="B28">
        <v>4</v>
      </c>
      <c r="C28" t="s">
        <v>43</v>
      </c>
      <c r="D28">
        <v>50</v>
      </c>
      <c r="E28">
        <v>2.4737200000000001</v>
      </c>
      <c r="F28">
        <v>37.54</v>
      </c>
      <c r="G28">
        <v>38.31</v>
      </c>
      <c r="H28" s="61" t="str">
        <f t="shared" si="4"/>
        <v>50 m libre</v>
      </c>
      <c r="I28" s="8" t="str">
        <f t="shared" si="5"/>
        <v>Hommes 50 m libre-4</v>
      </c>
      <c r="J28" s="2"/>
      <c r="K28" s="2"/>
      <c r="L28" s="19" t="s">
        <v>81</v>
      </c>
      <c r="M28" s="19">
        <f>Calculatrice!$E40</f>
        <v>0</v>
      </c>
      <c r="N28" s="19">
        <f>Calculatrice!$I40</f>
        <v>0</v>
      </c>
      <c r="O28" s="19" t="str">
        <f t="shared" si="9"/>
        <v>0-0</v>
      </c>
      <c r="P28" s="1">
        <f>Calculatrice!$G40</f>
        <v>0</v>
      </c>
      <c r="Q28" s="1">
        <f>Calculatrice!$K40*60 + Calculatrice!$L40 + Calculatrice!$M40*0.01</f>
        <v>0</v>
      </c>
      <c r="R28" s="1" t="str">
        <f t="shared" si="0"/>
        <v/>
      </c>
      <c r="S28" s="1" t="str">
        <f t="shared" si="1"/>
        <v/>
      </c>
      <c r="T28" s="1" t="str">
        <f t="shared" si="2"/>
        <v/>
      </c>
      <c r="U28" s="1" t="str">
        <f t="shared" si="7"/>
        <v/>
      </c>
      <c r="V28" s="1" t="str">
        <f t="shared" si="3"/>
        <v/>
      </c>
      <c r="W28" s="20" t="str">
        <f t="shared" si="8"/>
        <v/>
      </c>
    </row>
    <row r="29" spans="1:26" x14ac:dyDescent="0.2">
      <c r="A29" t="s">
        <v>39</v>
      </c>
      <c r="B29">
        <v>4</v>
      </c>
      <c r="C29" t="s">
        <v>43</v>
      </c>
      <c r="D29">
        <v>100</v>
      </c>
      <c r="E29">
        <v>2.4737200000000001</v>
      </c>
      <c r="F29">
        <v>82.02</v>
      </c>
      <c r="G29">
        <v>83.69</v>
      </c>
      <c r="H29" s="61" t="str">
        <f t="shared" si="4"/>
        <v>100 m libre</v>
      </c>
      <c r="I29" s="8" t="str">
        <f t="shared" si="5"/>
        <v>Hommes 100 m libre-4</v>
      </c>
      <c r="J29" s="2"/>
      <c r="K29" s="2"/>
      <c r="L29" s="19" t="s">
        <v>82</v>
      </c>
      <c r="M29" s="19">
        <f>Calculatrice!$E41</f>
        <v>0</v>
      </c>
      <c r="N29" s="19">
        <f>Calculatrice!$I41</f>
        <v>0</v>
      </c>
      <c r="O29" s="19" t="str">
        <f t="shared" si="9"/>
        <v>0-0</v>
      </c>
      <c r="P29" s="1">
        <f>Calculatrice!$G41</f>
        <v>0</v>
      </c>
      <c r="Q29" s="1">
        <f>Calculatrice!$K41*60 + Calculatrice!$L41 + Calculatrice!$M41*0.01</f>
        <v>0</v>
      </c>
      <c r="R29" s="1" t="str">
        <f t="shared" si="0"/>
        <v/>
      </c>
      <c r="S29" s="1" t="str">
        <f t="shared" si="1"/>
        <v/>
      </c>
      <c r="T29" s="1" t="str">
        <f t="shared" si="2"/>
        <v/>
      </c>
      <c r="U29" s="1" t="str">
        <f t="shared" si="7"/>
        <v/>
      </c>
      <c r="V29" s="1" t="str">
        <f t="shared" si="3"/>
        <v/>
      </c>
      <c r="W29" s="20" t="str">
        <f t="shared" si="8"/>
        <v/>
      </c>
    </row>
    <row r="30" spans="1:26" x14ac:dyDescent="0.2">
      <c r="A30" t="s">
        <v>39</v>
      </c>
      <c r="B30">
        <v>4</v>
      </c>
      <c r="C30" t="s">
        <v>43</v>
      </c>
      <c r="D30">
        <v>200</v>
      </c>
      <c r="E30">
        <v>2.4737200000000001</v>
      </c>
      <c r="F30">
        <v>173.94</v>
      </c>
      <c r="G30">
        <v>177.49</v>
      </c>
      <c r="H30" s="61" t="str">
        <f t="shared" si="4"/>
        <v>200 m libre</v>
      </c>
      <c r="I30" s="8" t="str">
        <f t="shared" si="5"/>
        <v>Hommes 200 m libre-4</v>
      </c>
      <c r="J30" s="2"/>
      <c r="K30" s="2"/>
      <c r="L30" s="19" t="s">
        <v>83</v>
      </c>
      <c r="M30" s="19">
        <f>Calculatrice!$E42</f>
        <v>0</v>
      </c>
      <c r="N30" s="19">
        <f>Calculatrice!$I42</f>
        <v>0</v>
      </c>
      <c r="O30" s="19" t="str">
        <f t="shared" si="9"/>
        <v>0-0</v>
      </c>
      <c r="P30" s="1">
        <f>Calculatrice!$G42</f>
        <v>0</v>
      </c>
      <c r="Q30" s="1">
        <f>Calculatrice!$K42*60 + Calculatrice!$L42 + Calculatrice!$M42*0.01</f>
        <v>0</v>
      </c>
      <c r="R30" s="1" t="str">
        <f t="shared" si="0"/>
        <v/>
      </c>
      <c r="S30" s="1" t="str">
        <f t="shared" si="1"/>
        <v/>
      </c>
      <c r="T30" s="1" t="str">
        <f t="shared" si="2"/>
        <v/>
      </c>
      <c r="U30" s="1" t="str">
        <f t="shared" si="7"/>
        <v/>
      </c>
      <c r="V30" s="1" t="str">
        <f t="shared" si="3"/>
        <v/>
      </c>
      <c r="W30" s="20" t="str">
        <f t="shared" si="8"/>
        <v/>
      </c>
    </row>
    <row r="31" spans="1:26" x14ac:dyDescent="0.2">
      <c r="A31" t="s">
        <v>39</v>
      </c>
      <c r="B31">
        <v>4</v>
      </c>
      <c r="C31" t="s">
        <v>131</v>
      </c>
      <c r="D31">
        <v>150</v>
      </c>
      <c r="E31">
        <v>2.4737200000000001</v>
      </c>
      <c r="F31">
        <v>149.86000000000001</v>
      </c>
      <c r="G31">
        <v>152.91999999999999</v>
      </c>
      <c r="H31" s="61" t="str">
        <f t="shared" si="4"/>
        <v>150 m trois nages</v>
      </c>
      <c r="I31" s="8" t="str">
        <f t="shared" si="5"/>
        <v>Hommes 150 m trois nages-4</v>
      </c>
      <c r="J31" s="2"/>
      <c r="K31" s="2"/>
      <c r="L31" s="19" t="s">
        <v>84</v>
      </c>
      <c r="M31" s="19">
        <f>Calculatrice!$E43</f>
        <v>0</v>
      </c>
      <c r="N31" s="19">
        <f>Calculatrice!$I43</f>
        <v>0</v>
      </c>
      <c r="O31" s="19" t="str">
        <f t="shared" si="9"/>
        <v>0-0</v>
      </c>
      <c r="P31" s="1">
        <f>Calculatrice!$G43</f>
        <v>0</v>
      </c>
      <c r="Q31" s="1">
        <f>Calculatrice!$K43*60 + Calculatrice!$L43 + Calculatrice!$M43*0.01</f>
        <v>0</v>
      </c>
      <c r="R31" s="1" t="str">
        <f t="shared" si="0"/>
        <v/>
      </c>
      <c r="S31" s="1" t="str">
        <f t="shared" si="1"/>
        <v/>
      </c>
      <c r="T31" s="1" t="str">
        <f t="shared" si="2"/>
        <v/>
      </c>
      <c r="U31" s="1" t="str">
        <f t="shared" si="7"/>
        <v/>
      </c>
      <c r="V31" s="1" t="str">
        <f t="shared" si="3"/>
        <v/>
      </c>
      <c r="W31" s="20" t="str">
        <f t="shared" si="8"/>
        <v/>
      </c>
    </row>
    <row r="32" spans="1:26" x14ac:dyDescent="0.2">
      <c r="A32" t="s">
        <v>39</v>
      </c>
      <c r="B32">
        <v>5</v>
      </c>
      <c r="C32" t="s">
        <v>41</v>
      </c>
      <c r="D32">
        <v>50</v>
      </c>
      <c r="E32">
        <v>2.5024500000000001</v>
      </c>
      <c r="F32">
        <v>33.270000000000003</v>
      </c>
      <c r="G32">
        <v>33.270000000000003</v>
      </c>
      <c r="H32" s="61" t="str">
        <f t="shared" si="4"/>
        <v>50 m dos</v>
      </c>
      <c r="I32" s="8" t="str">
        <f t="shared" si="5"/>
        <v>Hommes 50 m dos-5</v>
      </c>
      <c r="J32" s="2"/>
      <c r="K32" s="2"/>
    </row>
    <row r="33" spans="1:11" x14ac:dyDescent="0.2">
      <c r="A33" t="s">
        <v>39</v>
      </c>
      <c r="B33">
        <v>5</v>
      </c>
      <c r="C33" t="s">
        <v>42</v>
      </c>
      <c r="D33">
        <v>100</v>
      </c>
      <c r="E33">
        <v>2.5024500000000001</v>
      </c>
      <c r="F33">
        <v>86.97</v>
      </c>
      <c r="G33">
        <v>86.97</v>
      </c>
      <c r="H33" s="61" t="str">
        <f t="shared" si="4"/>
        <v>100 m brasse</v>
      </c>
      <c r="I33" s="8" t="str">
        <f t="shared" si="5"/>
        <v>Hommes 100 m brasse-5</v>
      </c>
      <c r="J33" s="2"/>
      <c r="K33" s="2"/>
    </row>
    <row r="34" spans="1:11" x14ac:dyDescent="0.2">
      <c r="A34" t="s">
        <v>39</v>
      </c>
      <c r="B34">
        <v>5</v>
      </c>
      <c r="C34" t="s">
        <v>44</v>
      </c>
      <c r="D34">
        <v>50</v>
      </c>
      <c r="E34">
        <v>2.5024500000000001</v>
      </c>
      <c r="F34">
        <v>32.29</v>
      </c>
      <c r="G34">
        <v>32.29</v>
      </c>
      <c r="H34" s="61" t="str">
        <f t="shared" si="4"/>
        <v>50 m papillon</v>
      </c>
      <c r="I34" s="8" t="str">
        <f t="shared" si="5"/>
        <v>Hommes 50 m papillon-5</v>
      </c>
      <c r="J34" s="2"/>
      <c r="K34" s="2"/>
    </row>
    <row r="35" spans="1:11" x14ac:dyDescent="0.2">
      <c r="A35" t="s">
        <v>39</v>
      </c>
      <c r="B35">
        <v>5</v>
      </c>
      <c r="C35" t="s">
        <v>43</v>
      </c>
      <c r="D35">
        <v>50</v>
      </c>
      <c r="E35">
        <v>2.5024500000000001</v>
      </c>
      <c r="F35">
        <v>31.44</v>
      </c>
      <c r="G35">
        <v>31.44</v>
      </c>
      <c r="H35" s="61" t="str">
        <f t="shared" si="4"/>
        <v>50 m libre</v>
      </c>
      <c r="I35" s="8" t="str">
        <f t="shared" si="5"/>
        <v>Hommes 50 m libre-5</v>
      </c>
      <c r="J35" s="2"/>
      <c r="K35" s="2"/>
    </row>
    <row r="36" spans="1:11" x14ac:dyDescent="0.2">
      <c r="A36" t="s">
        <v>39</v>
      </c>
      <c r="B36">
        <v>5</v>
      </c>
      <c r="C36" t="s">
        <v>43</v>
      </c>
      <c r="D36">
        <v>100</v>
      </c>
      <c r="E36">
        <v>2.5024500000000001</v>
      </c>
      <c r="F36">
        <v>69.040000000000006</v>
      </c>
      <c r="G36">
        <v>69.040000000000006</v>
      </c>
      <c r="H36" s="61" t="str">
        <f t="shared" si="4"/>
        <v>100 m libre</v>
      </c>
      <c r="I36" s="8" t="str">
        <f t="shared" si="5"/>
        <v>Hommes 100 m libre-5</v>
      </c>
      <c r="J36" s="2"/>
      <c r="K36" s="2"/>
    </row>
    <row r="37" spans="1:11" x14ac:dyDescent="0.2">
      <c r="A37" t="s">
        <v>39</v>
      </c>
      <c r="B37">
        <v>5</v>
      </c>
      <c r="C37" t="s">
        <v>43</v>
      </c>
      <c r="D37">
        <v>200</v>
      </c>
      <c r="E37">
        <v>2.5024500000000001</v>
      </c>
      <c r="F37">
        <v>148.13</v>
      </c>
      <c r="G37">
        <v>148.13</v>
      </c>
      <c r="H37" s="61" t="str">
        <f t="shared" si="4"/>
        <v>200 m libre</v>
      </c>
      <c r="I37" s="8" t="str">
        <f t="shared" si="5"/>
        <v>Hommes 200 m libre-5</v>
      </c>
      <c r="J37" s="2"/>
      <c r="K37" s="2"/>
    </row>
    <row r="38" spans="1:11" x14ac:dyDescent="0.2">
      <c r="A38" t="s">
        <v>39</v>
      </c>
      <c r="B38">
        <v>5</v>
      </c>
      <c r="C38" t="s">
        <v>132</v>
      </c>
      <c r="D38">
        <v>200</v>
      </c>
      <c r="E38">
        <v>2.5024500000000001</v>
      </c>
      <c r="F38">
        <v>175.27</v>
      </c>
      <c r="G38">
        <v>175.27</v>
      </c>
      <c r="H38" s="61" t="str">
        <f t="shared" si="4"/>
        <v>200 m quatre nages</v>
      </c>
      <c r="I38" s="8" t="str">
        <f t="shared" si="5"/>
        <v>Hommes 200 m quatre nages-5</v>
      </c>
      <c r="J38" s="2"/>
      <c r="K38" s="2"/>
    </row>
    <row r="39" spans="1:11" x14ac:dyDescent="0.2">
      <c r="A39" t="s">
        <v>39</v>
      </c>
      <c r="B39">
        <v>6</v>
      </c>
      <c r="C39" t="s">
        <v>41</v>
      </c>
      <c r="D39">
        <v>100</v>
      </c>
      <c r="E39">
        <v>2.53118</v>
      </c>
      <c r="F39">
        <v>75.48</v>
      </c>
      <c r="G39">
        <v>75.48</v>
      </c>
      <c r="H39" s="61" t="str">
        <f t="shared" si="4"/>
        <v>100 m dos</v>
      </c>
      <c r="I39" s="8" t="str">
        <f t="shared" si="5"/>
        <v>Hommes 100 m dos-6</v>
      </c>
      <c r="J39" s="2"/>
      <c r="K39" s="2"/>
    </row>
    <row r="40" spans="1:11" x14ac:dyDescent="0.2">
      <c r="A40" t="s">
        <v>39</v>
      </c>
      <c r="B40">
        <v>6</v>
      </c>
      <c r="C40" t="s">
        <v>42</v>
      </c>
      <c r="D40">
        <v>100</v>
      </c>
      <c r="E40">
        <v>2.53118</v>
      </c>
      <c r="F40">
        <v>80.48</v>
      </c>
      <c r="G40">
        <v>80.48</v>
      </c>
      <c r="H40" s="61" t="str">
        <f t="shared" si="4"/>
        <v>100 m brasse</v>
      </c>
      <c r="I40" s="8" t="str">
        <f t="shared" si="5"/>
        <v>Hommes 100 m brasse-6</v>
      </c>
      <c r="J40" s="2"/>
      <c r="K40" s="2"/>
    </row>
    <row r="41" spans="1:11" x14ac:dyDescent="0.2">
      <c r="A41" t="s">
        <v>39</v>
      </c>
      <c r="B41">
        <v>6</v>
      </c>
      <c r="C41" t="s">
        <v>44</v>
      </c>
      <c r="D41">
        <v>50</v>
      </c>
      <c r="E41">
        <v>2.53118</v>
      </c>
      <c r="F41">
        <v>31.29</v>
      </c>
      <c r="G41">
        <v>31.29</v>
      </c>
      <c r="H41" s="61" t="str">
        <f t="shared" si="4"/>
        <v>50 m papillon</v>
      </c>
      <c r="I41" s="8" t="str">
        <f t="shared" si="5"/>
        <v>Hommes 50 m papillon-6</v>
      </c>
      <c r="J41" s="2"/>
      <c r="K41" s="2"/>
    </row>
    <row r="42" spans="1:11" x14ac:dyDescent="0.2">
      <c r="A42" t="s">
        <v>39</v>
      </c>
      <c r="B42">
        <v>6</v>
      </c>
      <c r="C42" t="s">
        <v>43</v>
      </c>
      <c r="D42">
        <v>50</v>
      </c>
      <c r="E42">
        <v>2.53118</v>
      </c>
      <c r="F42">
        <v>29.85</v>
      </c>
      <c r="G42">
        <v>29.85</v>
      </c>
      <c r="H42" s="61" t="str">
        <f t="shared" si="4"/>
        <v>50 m libre</v>
      </c>
      <c r="I42" s="8" t="str">
        <f t="shared" si="5"/>
        <v>Hommes 50 m libre-6</v>
      </c>
      <c r="J42" s="2"/>
      <c r="K42" s="2"/>
    </row>
    <row r="43" spans="1:11" x14ac:dyDescent="0.2">
      <c r="A43" t="s">
        <v>39</v>
      </c>
      <c r="B43">
        <v>6</v>
      </c>
      <c r="C43" t="s">
        <v>43</v>
      </c>
      <c r="D43">
        <v>100</v>
      </c>
      <c r="E43">
        <v>2.53118</v>
      </c>
      <c r="F43">
        <v>65.260000000000005</v>
      </c>
      <c r="G43">
        <v>65.260000000000005</v>
      </c>
      <c r="H43" s="61" t="str">
        <f t="shared" si="4"/>
        <v>100 m libre</v>
      </c>
      <c r="I43" s="8" t="str">
        <f t="shared" si="5"/>
        <v>Hommes 100 m libre-6</v>
      </c>
      <c r="J43" s="2"/>
      <c r="K43" s="2"/>
    </row>
    <row r="44" spans="1:11" x14ac:dyDescent="0.2">
      <c r="A44" t="s">
        <v>39</v>
      </c>
      <c r="B44">
        <v>6</v>
      </c>
      <c r="C44" t="s">
        <v>43</v>
      </c>
      <c r="D44">
        <v>400</v>
      </c>
      <c r="E44">
        <v>2.53118</v>
      </c>
      <c r="F44">
        <v>303.58999999999997</v>
      </c>
      <c r="G44">
        <v>303.58999999999997</v>
      </c>
      <c r="H44" s="61" t="str">
        <f t="shared" si="4"/>
        <v>400 m libre</v>
      </c>
      <c r="I44" s="8" t="str">
        <f t="shared" si="5"/>
        <v>Hommes 400 m libre-6</v>
      </c>
      <c r="J44" s="2"/>
      <c r="K44" s="2"/>
    </row>
    <row r="45" spans="1:11" x14ac:dyDescent="0.2">
      <c r="A45" t="s">
        <v>39</v>
      </c>
      <c r="B45">
        <v>6</v>
      </c>
      <c r="C45" t="s">
        <v>132</v>
      </c>
      <c r="D45">
        <v>200</v>
      </c>
      <c r="E45">
        <v>2.53118</v>
      </c>
      <c r="F45">
        <v>161.25</v>
      </c>
      <c r="G45">
        <v>161.25</v>
      </c>
      <c r="H45" s="61" t="str">
        <f t="shared" si="4"/>
        <v>200 m quatre nages</v>
      </c>
      <c r="I45" s="8" t="str">
        <f t="shared" si="5"/>
        <v>Hommes 200 m quatre nages-6</v>
      </c>
      <c r="J45" s="2"/>
      <c r="K45" s="2"/>
    </row>
    <row r="46" spans="1:11" x14ac:dyDescent="0.2">
      <c r="A46" t="s">
        <v>39</v>
      </c>
      <c r="B46">
        <v>7</v>
      </c>
      <c r="C46" t="s">
        <v>41</v>
      </c>
      <c r="D46">
        <v>100</v>
      </c>
      <c r="E46">
        <v>2.5598999999999998</v>
      </c>
      <c r="F46">
        <v>69.260000000000005</v>
      </c>
      <c r="G46">
        <v>69.260000000000005</v>
      </c>
      <c r="H46" s="61" t="str">
        <f t="shared" si="4"/>
        <v>100 m dos</v>
      </c>
      <c r="I46" s="8" t="str">
        <f t="shared" si="5"/>
        <v>Hommes 100 m dos-7</v>
      </c>
      <c r="J46" s="2"/>
      <c r="K46" s="2"/>
    </row>
    <row r="47" spans="1:11" x14ac:dyDescent="0.2">
      <c r="A47" t="s">
        <v>39</v>
      </c>
      <c r="B47">
        <v>7</v>
      </c>
      <c r="C47" t="s">
        <v>42</v>
      </c>
      <c r="D47">
        <v>100</v>
      </c>
      <c r="E47">
        <v>2.5598999999999998</v>
      </c>
      <c r="F47">
        <v>75.37</v>
      </c>
      <c r="G47">
        <v>75.37</v>
      </c>
      <c r="H47" s="61" t="str">
        <f t="shared" si="4"/>
        <v>100 m brasse</v>
      </c>
      <c r="I47" s="8" t="str">
        <f t="shared" si="5"/>
        <v>Hommes 100 m brasse-7</v>
      </c>
      <c r="J47" s="2"/>
      <c r="K47" s="2"/>
    </row>
    <row r="48" spans="1:11" x14ac:dyDescent="0.2">
      <c r="A48" t="s">
        <v>39</v>
      </c>
      <c r="B48">
        <v>7</v>
      </c>
      <c r="C48" t="s">
        <v>44</v>
      </c>
      <c r="D48">
        <v>50</v>
      </c>
      <c r="E48">
        <v>2.5598999999999998</v>
      </c>
      <c r="F48">
        <v>29.21</v>
      </c>
      <c r="G48">
        <v>29.21</v>
      </c>
      <c r="H48" s="61" t="str">
        <f t="shared" si="4"/>
        <v>50 m papillon</v>
      </c>
      <c r="I48" s="8" t="str">
        <f t="shared" si="5"/>
        <v>Hommes 50 m papillon-7</v>
      </c>
      <c r="J48" s="2"/>
      <c r="K48" s="2"/>
    </row>
    <row r="49" spans="1:11" x14ac:dyDescent="0.2">
      <c r="A49" t="s">
        <v>39</v>
      </c>
      <c r="B49">
        <v>7</v>
      </c>
      <c r="C49" t="s">
        <v>43</v>
      </c>
      <c r="D49">
        <v>50</v>
      </c>
      <c r="E49">
        <v>2.5598999999999998</v>
      </c>
      <c r="F49">
        <v>27.74</v>
      </c>
      <c r="G49">
        <v>27.74</v>
      </c>
      <c r="H49" s="61" t="str">
        <f t="shared" si="4"/>
        <v>50 m libre</v>
      </c>
      <c r="I49" s="8" t="str">
        <f t="shared" si="5"/>
        <v>Hommes 50 m libre-7</v>
      </c>
      <c r="J49" s="2"/>
      <c r="K49" s="2"/>
    </row>
    <row r="50" spans="1:11" x14ac:dyDescent="0.2">
      <c r="A50" t="s">
        <v>39</v>
      </c>
      <c r="B50">
        <v>7</v>
      </c>
      <c r="C50" t="s">
        <v>43</v>
      </c>
      <c r="D50">
        <v>100</v>
      </c>
      <c r="E50">
        <v>2.5598999999999998</v>
      </c>
      <c r="F50">
        <v>61.61</v>
      </c>
      <c r="G50">
        <v>61.61</v>
      </c>
      <c r="H50" s="61" t="str">
        <f t="shared" si="4"/>
        <v>100 m libre</v>
      </c>
      <c r="I50" s="8" t="str">
        <f t="shared" si="5"/>
        <v>Hommes 100 m libre-7</v>
      </c>
      <c r="J50" s="2"/>
      <c r="K50" s="2"/>
    </row>
    <row r="51" spans="1:11" x14ac:dyDescent="0.2">
      <c r="A51" t="s">
        <v>39</v>
      </c>
      <c r="B51">
        <v>7</v>
      </c>
      <c r="C51" t="s">
        <v>43</v>
      </c>
      <c r="D51">
        <v>400</v>
      </c>
      <c r="E51">
        <v>2.5598999999999998</v>
      </c>
      <c r="F51">
        <v>277.82</v>
      </c>
      <c r="G51">
        <v>277.82</v>
      </c>
      <c r="H51" s="61" t="str">
        <f t="shared" si="4"/>
        <v>400 m libre</v>
      </c>
      <c r="I51" s="8" t="str">
        <f t="shared" si="5"/>
        <v>Hommes 400 m libre-7</v>
      </c>
      <c r="J51" s="2"/>
      <c r="K51" s="2"/>
    </row>
    <row r="52" spans="1:11" x14ac:dyDescent="0.2">
      <c r="A52" t="s">
        <v>39</v>
      </c>
      <c r="B52">
        <v>7</v>
      </c>
      <c r="C52" t="s">
        <v>132</v>
      </c>
      <c r="D52">
        <v>200</v>
      </c>
      <c r="E52">
        <v>2.5598999999999998</v>
      </c>
      <c r="F52">
        <v>151.44</v>
      </c>
      <c r="G52">
        <v>151.44</v>
      </c>
      <c r="H52" s="61" t="str">
        <f t="shared" si="4"/>
        <v>200 m quatre nages</v>
      </c>
      <c r="I52" s="8" t="str">
        <f t="shared" si="5"/>
        <v>Hommes 200 m quatre nages-7</v>
      </c>
      <c r="J52" s="2"/>
      <c r="K52" s="2"/>
    </row>
    <row r="53" spans="1:11" x14ac:dyDescent="0.2">
      <c r="A53" t="s">
        <v>39</v>
      </c>
      <c r="B53">
        <v>8</v>
      </c>
      <c r="C53" t="s">
        <v>41</v>
      </c>
      <c r="D53">
        <v>100</v>
      </c>
      <c r="E53">
        <v>2.5886300000000002</v>
      </c>
      <c r="F53">
        <v>64.89</v>
      </c>
      <c r="G53">
        <v>63.62</v>
      </c>
      <c r="H53" s="61" t="str">
        <f t="shared" si="4"/>
        <v>100 m dos</v>
      </c>
      <c r="I53" s="8" t="str">
        <f t="shared" si="5"/>
        <v>Hommes 100 m dos-8</v>
      </c>
      <c r="J53" s="2"/>
      <c r="K53" s="2"/>
    </row>
    <row r="54" spans="1:11" x14ac:dyDescent="0.2">
      <c r="A54" t="s">
        <v>39</v>
      </c>
      <c r="B54">
        <v>8</v>
      </c>
      <c r="C54" t="s">
        <v>42</v>
      </c>
      <c r="D54">
        <v>100</v>
      </c>
      <c r="E54">
        <v>2.5886300000000002</v>
      </c>
      <c r="F54">
        <v>68.83</v>
      </c>
      <c r="G54">
        <v>67.48</v>
      </c>
      <c r="H54" s="61" t="str">
        <f t="shared" si="4"/>
        <v>100 m brasse</v>
      </c>
      <c r="I54" s="8" t="str">
        <f t="shared" si="5"/>
        <v>Hommes 100 m brasse-8</v>
      </c>
      <c r="J54" s="2"/>
      <c r="K54" s="2"/>
    </row>
    <row r="55" spans="1:11" x14ac:dyDescent="0.2">
      <c r="A55" t="s">
        <v>39</v>
      </c>
      <c r="B55">
        <v>8</v>
      </c>
      <c r="C55" t="s">
        <v>44</v>
      </c>
      <c r="D55">
        <v>100</v>
      </c>
      <c r="E55">
        <v>2.5886300000000002</v>
      </c>
      <c r="F55">
        <v>62.84</v>
      </c>
      <c r="G55">
        <v>61.61</v>
      </c>
      <c r="H55" s="61" t="str">
        <f t="shared" si="4"/>
        <v>100 m papillon</v>
      </c>
      <c r="I55" s="8" t="str">
        <f t="shared" si="5"/>
        <v>Hommes 100 m papillon-8</v>
      </c>
      <c r="J55" s="2"/>
      <c r="K55" s="2"/>
    </row>
    <row r="56" spans="1:11" x14ac:dyDescent="0.2">
      <c r="A56" t="s">
        <v>39</v>
      </c>
      <c r="B56">
        <v>8</v>
      </c>
      <c r="C56" t="s">
        <v>43</v>
      </c>
      <c r="D56">
        <v>50</v>
      </c>
      <c r="E56">
        <v>2.5886300000000002</v>
      </c>
      <c r="F56">
        <v>26.76</v>
      </c>
      <c r="G56">
        <v>26.24</v>
      </c>
      <c r="H56" s="61" t="str">
        <f t="shared" si="4"/>
        <v>50 m libre</v>
      </c>
      <c r="I56" s="8" t="str">
        <f t="shared" si="5"/>
        <v>Hommes 50 m libre-8</v>
      </c>
      <c r="J56" s="2"/>
      <c r="K56" s="2"/>
    </row>
    <row r="57" spans="1:11" x14ac:dyDescent="0.2">
      <c r="A57" t="s">
        <v>39</v>
      </c>
      <c r="B57">
        <v>8</v>
      </c>
      <c r="C57" t="s">
        <v>43</v>
      </c>
      <c r="D57">
        <v>100</v>
      </c>
      <c r="E57">
        <v>2.5886300000000002</v>
      </c>
      <c r="F57">
        <v>57.86</v>
      </c>
      <c r="G57">
        <v>56.73</v>
      </c>
      <c r="H57" s="61" t="str">
        <f t="shared" si="4"/>
        <v>100 m libre</v>
      </c>
      <c r="I57" s="8" t="str">
        <f t="shared" si="5"/>
        <v>Hommes 100 m libre-8</v>
      </c>
      <c r="J57" s="2"/>
      <c r="K57" s="2"/>
    </row>
    <row r="58" spans="1:11" x14ac:dyDescent="0.2">
      <c r="A58" t="s">
        <v>39</v>
      </c>
      <c r="B58">
        <v>8</v>
      </c>
      <c r="C58" t="s">
        <v>43</v>
      </c>
      <c r="D58">
        <v>400</v>
      </c>
      <c r="E58">
        <v>2.5886300000000002</v>
      </c>
      <c r="F58">
        <v>268.99</v>
      </c>
      <c r="G58">
        <v>263.72000000000003</v>
      </c>
      <c r="H58" s="61" t="str">
        <f t="shared" si="4"/>
        <v>400 m libre</v>
      </c>
      <c r="I58" s="8" t="str">
        <f t="shared" si="5"/>
        <v>Hommes 400 m libre-8</v>
      </c>
      <c r="J58" s="2"/>
      <c r="K58" s="2"/>
    </row>
    <row r="59" spans="1:11" x14ac:dyDescent="0.2">
      <c r="A59" t="s">
        <v>39</v>
      </c>
      <c r="B59">
        <v>8</v>
      </c>
      <c r="C59" t="s">
        <v>132</v>
      </c>
      <c r="D59">
        <v>200</v>
      </c>
      <c r="E59">
        <v>2.5886300000000002</v>
      </c>
      <c r="F59">
        <v>141.77000000000001</v>
      </c>
      <c r="G59">
        <v>138.99</v>
      </c>
      <c r="H59" s="61" t="str">
        <f t="shared" si="4"/>
        <v>200 m quatre nages</v>
      </c>
      <c r="I59" s="8" t="str">
        <f t="shared" si="5"/>
        <v>Hommes 200 m quatre nages-8</v>
      </c>
      <c r="J59" s="2"/>
      <c r="K59" s="2"/>
    </row>
    <row r="60" spans="1:11" x14ac:dyDescent="0.2">
      <c r="A60" t="s">
        <v>39</v>
      </c>
      <c r="B60">
        <v>9</v>
      </c>
      <c r="C60" t="s">
        <v>41</v>
      </c>
      <c r="D60">
        <v>100</v>
      </c>
      <c r="E60">
        <v>2.6173600000000001</v>
      </c>
      <c r="F60">
        <v>61.79</v>
      </c>
      <c r="G60">
        <v>60.58</v>
      </c>
      <c r="H60" s="61" t="str">
        <f t="shared" si="4"/>
        <v>100 m dos</v>
      </c>
      <c r="I60" s="8" t="str">
        <f t="shared" si="5"/>
        <v>Hommes 100 m dos-9</v>
      </c>
      <c r="J60" s="2"/>
      <c r="K60" s="2"/>
    </row>
    <row r="61" spans="1:11" x14ac:dyDescent="0.2">
      <c r="A61" t="s">
        <v>39</v>
      </c>
      <c r="B61">
        <v>9</v>
      </c>
      <c r="C61" t="s">
        <v>42</v>
      </c>
      <c r="D61">
        <v>100</v>
      </c>
      <c r="E61">
        <v>2.6173600000000001</v>
      </c>
      <c r="F61">
        <v>66.61</v>
      </c>
      <c r="G61">
        <v>65.3</v>
      </c>
      <c r="H61" s="61" t="str">
        <f t="shared" si="4"/>
        <v>100 m brasse</v>
      </c>
      <c r="I61" s="8" t="str">
        <f t="shared" si="5"/>
        <v>Hommes 100 m brasse-9</v>
      </c>
      <c r="J61" s="2"/>
      <c r="K61" s="2"/>
    </row>
    <row r="62" spans="1:11" x14ac:dyDescent="0.2">
      <c r="A62" t="s">
        <v>39</v>
      </c>
      <c r="B62">
        <v>9</v>
      </c>
      <c r="C62" t="s">
        <v>44</v>
      </c>
      <c r="D62">
        <v>100</v>
      </c>
      <c r="E62">
        <v>2.6173600000000001</v>
      </c>
      <c r="F62">
        <v>60.28</v>
      </c>
      <c r="G62">
        <v>59.1</v>
      </c>
      <c r="H62" s="61" t="str">
        <f t="shared" si="4"/>
        <v>100 m papillon</v>
      </c>
      <c r="I62" s="8" t="str">
        <f t="shared" si="5"/>
        <v>Hommes 100 m papillon-9</v>
      </c>
      <c r="J62" s="2"/>
      <c r="K62" s="2"/>
    </row>
    <row r="63" spans="1:11" x14ac:dyDescent="0.2">
      <c r="A63" t="s">
        <v>39</v>
      </c>
      <c r="B63">
        <v>9</v>
      </c>
      <c r="C63" t="s">
        <v>43</v>
      </c>
      <c r="D63">
        <v>50</v>
      </c>
      <c r="E63">
        <v>2.6173600000000001</v>
      </c>
      <c r="F63">
        <v>24.78</v>
      </c>
      <c r="G63">
        <v>24.29</v>
      </c>
      <c r="H63" s="61" t="str">
        <f t="shared" si="4"/>
        <v>50 m libre</v>
      </c>
      <c r="I63" s="8" t="str">
        <f t="shared" si="5"/>
        <v>Hommes 50 m libre-9</v>
      </c>
      <c r="J63" s="2"/>
      <c r="K63" s="2"/>
    </row>
    <row r="64" spans="1:11" x14ac:dyDescent="0.2">
      <c r="A64" t="s">
        <v>39</v>
      </c>
      <c r="B64">
        <v>9</v>
      </c>
      <c r="C64" t="s">
        <v>43</v>
      </c>
      <c r="D64">
        <v>100</v>
      </c>
      <c r="E64">
        <v>2.6173600000000001</v>
      </c>
      <c r="F64">
        <v>54.54</v>
      </c>
      <c r="G64">
        <v>53.47</v>
      </c>
      <c r="H64" s="61" t="str">
        <f t="shared" si="4"/>
        <v>100 m libre</v>
      </c>
      <c r="I64" s="8" t="str">
        <f t="shared" si="5"/>
        <v>Hommes 100 m libre-9</v>
      </c>
      <c r="J64" s="2"/>
      <c r="K64" s="2"/>
    </row>
    <row r="65" spans="1:11" x14ac:dyDescent="0.2">
      <c r="A65" t="s">
        <v>39</v>
      </c>
      <c r="B65">
        <v>9</v>
      </c>
      <c r="C65" t="s">
        <v>43</v>
      </c>
      <c r="D65">
        <v>400</v>
      </c>
      <c r="E65">
        <v>2.6173600000000001</v>
      </c>
      <c r="F65">
        <v>254.65</v>
      </c>
      <c r="G65">
        <v>249.66</v>
      </c>
      <c r="H65" s="61" t="str">
        <f t="shared" si="4"/>
        <v>400 m libre</v>
      </c>
      <c r="I65" s="8" t="str">
        <f t="shared" si="5"/>
        <v>Hommes 400 m libre-9</v>
      </c>
      <c r="J65" s="2"/>
      <c r="K65" s="2"/>
    </row>
    <row r="66" spans="1:11" x14ac:dyDescent="0.2">
      <c r="A66" t="s">
        <v>39</v>
      </c>
      <c r="B66">
        <v>9</v>
      </c>
      <c r="C66" t="s">
        <v>132</v>
      </c>
      <c r="D66">
        <v>200</v>
      </c>
      <c r="E66">
        <v>2.6173600000000001</v>
      </c>
      <c r="F66">
        <v>136.38</v>
      </c>
      <c r="G66">
        <v>133.71</v>
      </c>
      <c r="H66" s="61" t="str">
        <f t="shared" si="4"/>
        <v>200 m quatre nages</v>
      </c>
      <c r="I66" s="8" t="str">
        <f t="shared" si="5"/>
        <v>Hommes 200 m quatre nages-9</v>
      </c>
      <c r="J66" s="2"/>
      <c r="K66" s="2"/>
    </row>
    <row r="67" spans="1:11" x14ac:dyDescent="0.2">
      <c r="A67" t="s">
        <v>39</v>
      </c>
      <c r="B67">
        <v>10</v>
      </c>
      <c r="C67" t="s">
        <v>41</v>
      </c>
      <c r="D67">
        <v>100</v>
      </c>
      <c r="E67">
        <v>2.6460900000000001</v>
      </c>
      <c r="F67">
        <v>58.56</v>
      </c>
      <c r="G67">
        <v>57.41</v>
      </c>
      <c r="H67" s="61" t="str">
        <f t="shared" ref="H67:H130" si="10">LOWER(D67&amp;" m "&amp;C67)</f>
        <v>100 m dos</v>
      </c>
      <c r="I67" s="8" t="str">
        <f t="shared" ref="I67:I130" si="11">A67&amp;" "&amp;H67&amp;"-"&amp;B67</f>
        <v>Hommes 100 m dos-10</v>
      </c>
      <c r="J67" s="2"/>
      <c r="K67" s="2"/>
    </row>
    <row r="68" spans="1:11" x14ac:dyDescent="0.2">
      <c r="A68" t="s">
        <v>39</v>
      </c>
      <c r="B68">
        <v>10</v>
      </c>
      <c r="C68" t="s">
        <v>44</v>
      </c>
      <c r="D68">
        <v>100</v>
      </c>
      <c r="E68">
        <v>2.6460900000000001</v>
      </c>
      <c r="F68">
        <v>54.9</v>
      </c>
      <c r="G68">
        <v>53.82</v>
      </c>
      <c r="H68" s="61" t="str">
        <f t="shared" si="10"/>
        <v>100 m papillon</v>
      </c>
      <c r="I68" s="8" t="str">
        <f t="shared" si="11"/>
        <v>Hommes 100 m papillon-10</v>
      </c>
      <c r="J68" s="2"/>
      <c r="K68" s="2"/>
    </row>
    <row r="69" spans="1:11" x14ac:dyDescent="0.2">
      <c r="A69" t="s">
        <v>39</v>
      </c>
      <c r="B69">
        <v>10</v>
      </c>
      <c r="C69" t="s">
        <v>43</v>
      </c>
      <c r="D69">
        <v>50</v>
      </c>
      <c r="E69">
        <v>2.6460900000000001</v>
      </c>
      <c r="F69">
        <v>23.44</v>
      </c>
      <c r="G69">
        <v>22.98</v>
      </c>
      <c r="H69" s="61" t="str">
        <f t="shared" si="10"/>
        <v>50 m libre</v>
      </c>
      <c r="I69" s="8" t="str">
        <f t="shared" si="11"/>
        <v>Hommes 50 m libre-10</v>
      </c>
      <c r="J69" s="2"/>
      <c r="K69" s="2"/>
    </row>
    <row r="70" spans="1:11" x14ac:dyDescent="0.2">
      <c r="A70" t="s">
        <v>39</v>
      </c>
      <c r="B70">
        <v>10</v>
      </c>
      <c r="C70" t="s">
        <v>43</v>
      </c>
      <c r="D70">
        <v>100</v>
      </c>
      <c r="E70">
        <v>2.6460900000000001</v>
      </c>
      <c r="F70">
        <v>51.09</v>
      </c>
      <c r="G70">
        <v>50.09</v>
      </c>
      <c r="H70" s="61" t="str">
        <f t="shared" si="10"/>
        <v>100 m libre</v>
      </c>
      <c r="I70" s="8" t="str">
        <f t="shared" si="11"/>
        <v>Hommes 100 m libre-10</v>
      </c>
      <c r="J70" s="2"/>
      <c r="K70" s="2"/>
    </row>
    <row r="71" spans="1:11" x14ac:dyDescent="0.2">
      <c r="A71" t="s">
        <v>39</v>
      </c>
      <c r="B71">
        <v>10</v>
      </c>
      <c r="C71" t="s">
        <v>43</v>
      </c>
      <c r="D71">
        <v>400</v>
      </c>
      <c r="E71">
        <v>2.6460900000000001</v>
      </c>
      <c r="F71">
        <v>242.5</v>
      </c>
      <c r="G71">
        <v>237.75</v>
      </c>
      <c r="H71" s="61" t="str">
        <f t="shared" si="10"/>
        <v>400 m libre</v>
      </c>
      <c r="I71" s="8" t="str">
        <f t="shared" si="11"/>
        <v>Hommes 400 m libre-10</v>
      </c>
      <c r="J71" s="2"/>
      <c r="K71" s="2"/>
    </row>
    <row r="72" spans="1:11" x14ac:dyDescent="0.2">
      <c r="A72" t="s">
        <v>39</v>
      </c>
      <c r="B72">
        <v>10</v>
      </c>
      <c r="C72" t="s">
        <v>132</v>
      </c>
      <c r="D72">
        <v>200</v>
      </c>
      <c r="E72">
        <v>2.6460900000000001</v>
      </c>
      <c r="F72">
        <v>127.04</v>
      </c>
      <c r="G72">
        <v>124.55</v>
      </c>
      <c r="H72" s="61" t="str">
        <f t="shared" si="10"/>
        <v>200 m quatre nages</v>
      </c>
      <c r="I72" s="8" t="str">
        <f t="shared" si="11"/>
        <v>Hommes 200 m quatre nages-10</v>
      </c>
      <c r="J72" s="2"/>
      <c r="K72" s="2"/>
    </row>
    <row r="73" spans="1:11" x14ac:dyDescent="0.2">
      <c r="A73" t="s">
        <v>39</v>
      </c>
      <c r="B73">
        <v>11</v>
      </c>
      <c r="C73" t="s">
        <v>41</v>
      </c>
      <c r="D73">
        <v>100</v>
      </c>
      <c r="E73">
        <v>2.61911</v>
      </c>
      <c r="F73">
        <v>69.349999999999994</v>
      </c>
      <c r="G73">
        <v>67.989999999999995</v>
      </c>
      <c r="H73" s="61" t="str">
        <f t="shared" si="10"/>
        <v>100 m dos</v>
      </c>
      <c r="I73" s="8" t="str">
        <f t="shared" si="11"/>
        <v>Hommes 100 m dos-11</v>
      </c>
      <c r="J73" s="2"/>
      <c r="K73" s="2"/>
    </row>
    <row r="74" spans="1:11" x14ac:dyDescent="0.2">
      <c r="A74" t="s">
        <v>39</v>
      </c>
      <c r="B74">
        <v>11</v>
      </c>
      <c r="C74" t="s">
        <v>42</v>
      </c>
      <c r="D74">
        <v>100</v>
      </c>
      <c r="E74">
        <v>2.61911</v>
      </c>
      <c r="F74">
        <v>71.319999999999993</v>
      </c>
      <c r="G74">
        <v>69.92</v>
      </c>
      <c r="H74" s="61" t="str">
        <f t="shared" si="10"/>
        <v>100 m brasse</v>
      </c>
      <c r="I74" s="8" t="str">
        <f t="shared" si="11"/>
        <v>Hommes 100 m brasse-11</v>
      </c>
      <c r="J74" s="2"/>
      <c r="K74" s="2"/>
    </row>
    <row r="75" spans="1:11" x14ac:dyDescent="0.2">
      <c r="A75" t="s">
        <v>39</v>
      </c>
      <c r="B75">
        <v>11</v>
      </c>
      <c r="C75" t="s">
        <v>44</v>
      </c>
      <c r="D75">
        <v>100</v>
      </c>
      <c r="E75">
        <v>2.61911</v>
      </c>
      <c r="F75">
        <v>62.36</v>
      </c>
      <c r="G75">
        <v>61.14</v>
      </c>
      <c r="H75" s="61" t="str">
        <f t="shared" si="10"/>
        <v>100 m papillon</v>
      </c>
      <c r="I75" s="8" t="str">
        <f t="shared" si="11"/>
        <v>Hommes 100 m papillon-11</v>
      </c>
      <c r="J75" s="2"/>
      <c r="K75" s="2"/>
    </row>
    <row r="76" spans="1:11" x14ac:dyDescent="0.2">
      <c r="A76" t="s">
        <v>39</v>
      </c>
      <c r="B76">
        <v>11</v>
      </c>
      <c r="C76" t="s">
        <v>43</v>
      </c>
      <c r="D76">
        <v>50</v>
      </c>
      <c r="E76">
        <v>2.61911</v>
      </c>
      <c r="F76">
        <v>26.13</v>
      </c>
      <c r="G76">
        <v>25.62</v>
      </c>
      <c r="H76" s="61" t="str">
        <f t="shared" si="10"/>
        <v>50 m libre</v>
      </c>
      <c r="I76" s="8" t="str">
        <f t="shared" si="11"/>
        <v>Hommes 50 m libre-11</v>
      </c>
      <c r="J76" s="2"/>
      <c r="K76" s="2"/>
    </row>
    <row r="77" spans="1:11" x14ac:dyDescent="0.2">
      <c r="A77" t="s">
        <v>39</v>
      </c>
      <c r="B77">
        <v>11</v>
      </c>
      <c r="C77" t="s">
        <v>43</v>
      </c>
      <c r="D77">
        <v>100</v>
      </c>
      <c r="E77">
        <v>2.61911</v>
      </c>
      <c r="F77">
        <v>58.63</v>
      </c>
      <c r="G77">
        <v>57.48</v>
      </c>
      <c r="H77" s="61" t="str">
        <f t="shared" si="10"/>
        <v>100 m libre</v>
      </c>
      <c r="I77" s="8" t="str">
        <f t="shared" si="11"/>
        <v>Hommes 100 m libre-11</v>
      </c>
      <c r="J77" s="2"/>
      <c r="K77" s="2"/>
    </row>
    <row r="78" spans="1:11" x14ac:dyDescent="0.2">
      <c r="A78" t="s">
        <v>39</v>
      </c>
      <c r="B78">
        <v>11</v>
      </c>
      <c r="C78" t="s">
        <v>43</v>
      </c>
      <c r="D78">
        <v>400</v>
      </c>
      <c r="E78">
        <v>2.61911</v>
      </c>
      <c r="F78">
        <v>271.36</v>
      </c>
      <c r="G78">
        <v>266.04000000000002</v>
      </c>
      <c r="H78" s="61" t="str">
        <f t="shared" si="10"/>
        <v>400 m libre</v>
      </c>
      <c r="I78" s="8" t="str">
        <f t="shared" si="11"/>
        <v>Hommes 400 m libre-11</v>
      </c>
      <c r="J78" s="2"/>
      <c r="K78" s="2"/>
    </row>
    <row r="79" spans="1:11" x14ac:dyDescent="0.2">
      <c r="A79" t="s">
        <v>39</v>
      </c>
      <c r="B79">
        <v>11</v>
      </c>
      <c r="C79" t="s">
        <v>132</v>
      </c>
      <c r="D79">
        <v>200</v>
      </c>
      <c r="E79">
        <v>2.61911</v>
      </c>
      <c r="F79">
        <v>146.74</v>
      </c>
      <c r="G79">
        <v>143.86000000000001</v>
      </c>
      <c r="H79" s="61" t="str">
        <f t="shared" si="10"/>
        <v>200 m quatre nages</v>
      </c>
      <c r="I79" s="8" t="str">
        <f t="shared" si="11"/>
        <v>Hommes 200 m quatre nages-11</v>
      </c>
      <c r="J79" s="2"/>
      <c r="K79" s="2"/>
    </row>
    <row r="80" spans="1:11" x14ac:dyDescent="0.2">
      <c r="A80" t="s">
        <v>39</v>
      </c>
      <c r="B80">
        <v>12</v>
      </c>
      <c r="C80" t="s">
        <v>41</v>
      </c>
      <c r="D80">
        <v>100</v>
      </c>
      <c r="E80">
        <v>2.6667100000000001</v>
      </c>
      <c r="F80">
        <v>60.39</v>
      </c>
      <c r="G80">
        <v>59.21</v>
      </c>
      <c r="H80" s="61" t="str">
        <f t="shared" si="10"/>
        <v>100 m dos</v>
      </c>
      <c r="I80" s="8" t="str">
        <f t="shared" si="11"/>
        <v>Hommes 100 m dos-12</v>
      </c>
      <c r="J80" s="2"/>
      <c r="K80" s="2"/>
    </row>
    <row r="81" spans="1:11" x14ac:dyDescent="0.2">
      <c r="A81" t="s">
        <v>39</v>
      </c>
      <c r="B81">
        <v>12</v>
      </c>
      <c r="C81" t="s">
        <v>42</v>
      </c>
      <c r="D81">
        <v>100</v>
      </c>
      <c r="E81">
        <v>2.6667100000000001</v>
      </c>
      <c r="F81">
        <v>64.930000000000007</v>
      </c>
      <c r="G81">
        <v>63.66</v>
      </c>
      <c r="H81" s="61" t="str">
        <f t="shared" si="10"/>
        <v>100 m brasse</v>
      </c>
      <c r="I81" s="8" t="str">
        <f t="shared" si="11"/>
        <v>Hommes 100 m brasse-12</v>
      </c>
      <c r="J81" s="2"/>
      <c r="K81" s="2"/>
    </row>
    <row r="82" spans="1:11" x14ac:dyDescent="0.2">
      <c r="A82" t="s">
        <v>39</v>
      </c>
      <c r="B82">
        <v>12</v>
      </c>
      <c r="C82" t="s">
        <v>44</v>
      </c>
      <c r="D82">
        <v>100</v>
      </c>
      <c r="E82">
        <v>2.6667100000000001</v>
      </c>
      <c r="F82">
        <v>57.37</v>
      </c>
      <c r="G82">
        <v>56.25</v>
      </c>
      <c r="H82" s="61" t="str">
        <f t="shared" si="10"/>
        <v>100 m papillon</v>
      </c>
      <c r="I82" s="8" t="str">
        <f t="shared" si="11"/>
        <v>Hommes 100 m papillon-12</v>
      </c>
      <c r="J82" s="2"/>
      <c r="K82" s="2"/>
    </row>
    <row r="83" spans="1:11" x14ac:dyDescent="0.2">
      <c r="A83" t="s">
        <v>39</v>
      </c>
      <c r="B83">
        <v>12</v>
      </c>
      <c r="C83" t="s">
        <v>43</v>
      </c>
      <c r="D83">
        <v>50</v>
      </c>
      <c r="E83">
        <v>2.6667100000000001</v>
      </c>
      <c r="F83">
        <v>23.72</v>
      </c>
      <c r="G83">
        <v>23.25</v>
      </c>
      <c r="H83" s="61" t="str">
        <f t="shared" si="10"/>
        <v>50 m libre</v>
      </c>
      <c r="I83" s="8" t="str">
        <f t="shared" si="11"/>
        <v>Hommes 50 m libre-12</v>
      </c>
      <c r="J83" s="2"/>
      <c r="K83" s="2"/>
    </row>
    <row r="84" spans="1:11" x14ac:dyDescent="0.2">
      <c r="A84" t="s">
        <v>39</v>
      </c>
      <c r="B84">
        <v>12</v>
      </c>
      <c r="C84" t="s">
        <v>43</v>
      </c>
      <c r="D84">
        <v>100</v>
      </c>
      <c r="E84">
        <v>2.6667100000000001</v>
      </c>
      <c r="F84">
        <v>52.74</v>
      </c>
      <c r="G84">
        <v>51.71</v>
      </c>
      <c r="H84" s="61" t="str">
        <f t="shared" si="10"/>
        <v>100 m libre</v>
      </c>
      <c r="I84" s="8" t="str">
        <f t="shared" si="11"/>
        <v>Hommes 100 m libre-12</v>
      </c>
      <c r="J84" s="2"/>
      <c r="K84" s="2"/>
    </row>
    <row r="85" spans="1:11" x14ac:dyDescent="0.2">
      <c r="A85" t="s">
        <v>39</v>
      </c>
      <c r="B85">
        <v>12</v>
      </c>
      <c r="C85" t="s">
        <v>43</v>
      </c>
      <c r="D85">
        <v>400</v>
      </c>
      <c r="E85">
        <v>2.6667100000000001</v>
      </c>
      <c r="F85">
        <v>252.34</v>
      </c>
      <c r="G85">
        <v>247.39</v>
      </c>
      <c r="H85" s="61" t="str">
        <f t="shared" si="10"/>
        <v>400 m libre</v>
      </c>
      <c r="I85" s="8" t="str">
        <f t="shared" si="11"/>
        <v>Hommes 400 m libre-12</v>
      </c>
      <c r="J85" s="2"/>
      <c r="K85" s="2"/>
    </row>
    <row r="86" spans="1:11" x14ac:dyDescent="0.2">
      <c r="A86" t="s">
        <v>39</v>
      </c>
      <c r="B86">
        <v>12</v>
      </c>
      <c r="C86" t="s">
        <v>132</v>
      </c>
      <c r="D86">
        <v>200</v>
      </c>
      <c r="E86">
        <v>2.6667100000000001</v>
      </c>
      <c r="F86">
        <v>134.91</v>
      </c>
      <c r="G86">
        <v>132.26</v>
      </c>
      <c r="H86" s="61" t="str">
        <f t="shared" si="10"/>
        <v>200 m quatre nages</v>
      </c>
      <c r="I86" s="8" t="str">
        <f t="shared" si="11"/>
        <v>Hommes 200 m quatre nages-12</v>
      </c>
      <c r="J86" s="2"/>
      <c r="K86" s="2"/>
    </row>
    <row r="87" spans="1:11" x14ac:dyDescent="0.2">
      <c r="A87" t="s">
        <v>39</v>
      </c>
      <c r="B87">
        <v>13</v>
      </c>
      <c r="C87" t="s">
        <v>41</v>
      </c>
      <c r="D87">
        <v>100</v>
      </c>
      <c r="E87">
        <v>2.7143099999999998</v>
      </c>
      <c r="F87">
        <v>58.85</v>
      </c>
      <c r="G87">
        <v>57.7</v>
      </c>
      <c r="H87" s="61" t="str">
        <f t="shared" si="10"/>
        <v>100 m dos</v>
      </c>
      <c r="I87" s="8" t="str">
        <f t="shared" si="11"/>
        <v>Hommes 100 m dos-13</v>
      </c>
      <c r="J87" s="2"/>
      <c r="K87" s="2"/>
    </row>
    <row r="88" spans="1:11" x14ac:dyDescent="0.2">
      <c r="A88" t="s">
        <v>39</v>
      </c>
      <c r="B88">
        <v>13</v>
      </c>
      <c r="C88" t="s">
        <v>42</v>
      </c>
      <c r="D88">
        <v>100</v>
      </c>
      <c r="E88">
        <v>2.7143099999999998</v>
      </c>
      <c r="F88">
        <v>65.22</v>
      </c>
      <c r="G88">
        <v>63.94</v>
      </c>
      <c r="H88" s="61" t="str">
        <f t="shared" si="10"/>
        <v>100 m brasse</v>
      </c>
      <c r="I88" s="8" t="str">
        <f t="shared" si="11"/>
        <v>Hommes 100 m brasse-13</v>
      </c>
      <c r="J88" s="2"/>
      <c r="K88" s="2"/>
    </row>
    <row r="89" spans="1:11" x14ac:dyDescent="0.2">
      <c r="A89" t="s">
        <v>39</v>
      </c>
      <c r="B89">
        <v>13</v>
      </c>
      <c r="C89" t="s">
        <v>44</v>
      </c>
      <c r="D89">
        <v>100</v>
      </c>
      <c r="E89">
        <v>2.7143099999999998</v>
      </c>
      <c r="F89">
        <v>55.31</v>
      </c>
      <c r="G89">
        <v>54.23</v>
      </c>
      <c r="H89" s="61" t="str">
        <f t="shared" si="10"/>
        <v>100 m papillon</v>
      </c>
      <c r="I89" s="8" t="str">
        <f t="shared" si="11"/>
        <v>Hommes 100 m papillon-13</v>
      </c>
      <c r="J89" s="2"/>
      <c r="K89" s="2"/>
    </row>
    <row r="90" spans="1:11" x14ac:dyDescent="0.2">
      <c r="A90" t="s">
        <v>39</v>
      </c>
      <c r="B90">
        <v>13</v>
      </c>
      <c r="C90" t="s">
        <v>43</v>
      </c>
      <c r="D90">
        <v>50</v>
      </c>
      <c r="E90">
        <v>2.7143099999999998</v>
      </c>
      <c r="F90">
        <v>23.46</v>
      </c>
      <c r="G90">
        <v>23</v>
      </c>
      <c r="H90" s="61" t="str">
        <f t="shared" si="10"/>
        <v>50 m libre</v>
      </c>
      <c r="I90" s="8" t="str">
        <f t="shared" si="11"/>
        <v>Hommes 50 m libre-13</v>
      </c>
      <c r="J90" s="2"/>
      <c r="K90" s="2"/>
    </row>
    <row r="91" spans="1:11" x14ac:dyDescent="0.2">
      <c r="A91" t="s">
        <v>39</v>
      </c>
      <c r="B91">
        <v>13</v>
      </c>
      <c r="C91" t="s">
        <v>43</v>
      </c>
      <c r="D91">
        <v>100</v>
      </c>
      <c r="E91">
        <v>2.7143099999999998</v>
      </c>
      <c r="F91">
        <v>51.48</v>
      </c>
      <c r="G91">
        <v>50.47</v>
      </c>
      <c r="H91" s="61" t="str">
        <f t="shared" si="10"/>
        <v>100 m libre</v>
      </c>
      <c r="I91" s="8" t="str">
        <f t="shared" si="11"/>
        <v>Hommes 100 m libre-13</v>
      </c>
      <c r="J91" s="2"/>
      <c r="K91" s="2"/>
    </row>
    <row r="92" spans="1:11" x14ac:dyDescent="0.2">
      <c r="A92" t="s">
        <v>39</v>
      </c>
      <c r="B92">
        <v>13</v>
      </c>
      <c r="C92" t="s">
        <v>43</v>
      </c>
      <c r="D92">
        <v>400</v>
      </c>
      <c r="E92">
        <v>2.7143099999999998</v>
      </c>
      <c r="F92">
        <v>240.7</v>
      </c>
      <c r="G92">
        <v>235.98</v>
      </c>
      <c r="H92" s="61" t="str">
        <f t="shared" si="10"/>
        <v>400 m libre</v>
      </c>
      <c r="I92" s="8" t="str">
        <f t="shared" si="11"/>
        <v>Hommes 400 m libre-13</v>
      </c>
      <c r="J92" s="2"/>
      <c r="K92" s="2"/>
    </row>
    <row r="93" spans="1:11" x14ac:dyDescent="0.2">
      <c r="A93" t="s">
        <v>39</v>
      </c>
      <c r="B93">
        <v>13</v>
      </c>
      <c r="C93" t="s">
        <v>132</v>
      </c>
      <c r="D93">
        <v>200</v>
      </c>
      <c r="E93">
        <v>2.7143099999999998</v>
      </c>
      <c r="F93">
        <v>128.53</v>
      </c>
      <c r="G93">
        <v>126.01</v>
      </c>
      <c r="H93" s="61" t="str">
        <f t="shared" si="10"/>
        <v>200 m quatre nages</v>
      </c>
      <c r="I93" s="8" t="str">
        <f t="shared" si="11"/>
        <v>Hommes 200 m quatre nages-13</v>
      </c>
      <c r="J93" s="2"/>
      <c r="K93" s="2"/>
    </row>
    <row r="94" spans="1:11" x14ac:dyDescent="0.2">
      <c r="A94" t="s">
        <v>39</v>
      </c>
      <c r="B94">
        <v>14</v>
      </c>
      <c r="C94" t="s">
        <v>41</v>
      </c>
      <c r="D94">
        <v>100</v>
      </c>
      <c r="E94">
        <v>2.7197399999999998</v>
      </c>
      <c r="F94">
        <v>59.67</v>
      </c>
      <c r="G94">
        <v>58.5</v>
      </c>
      <c r="H94" s="61" t="str">
        <f t="shared" si="10"/>
        <v>100 m dos</v>
      </c>
      <c r="I94" s="8" t="str">
        <f t="shared" si="11"/>
        <v>Hommes 100 m dos-14</v>
      </c>
      <c r="J94" s="2"/>
      <c r="K94" s="2"/>
    </row>
    <row r="95" spans="1:11" x14ac:dyDescent="0.2">
      <c r="A95" t="s">
        <v>39</v>
      </c>
      <c r="B95">
        <v>14</v>
      </c>
      <c r="C95" t="s">
        <v>42</v>
      </c>
      <c r="D95">
        <v>100</v>
      </c>
      <c r="E95">
        <v>2.7197399999999998</v>
      </c>
      <c r="F95">
        <v>64.83</v>
      </c>
      <c r="G95">
        <v>63.56</v>
      </c>
      <c r="H95" s="61" t="str">
        <f t="shared" si="10"/>
        <v>100 m brasse</v>
      </c>
      <c r="I95" s="8" t="str">
        <f t="shared" si="11"/>
        <v>Hommes 100 m brasse-14</v>
      </c>
      <c r="J95" s="2"/>
      <c r="K95" s="2"/>
    </row>
    <row r="96" spans="1:11" x14ac:dyDescent="0.2">
      <c r="A96" t="s">
        <v>39</v>
      </c>
      <c r="B96">
        <v>14</v>
      </c>
      <c r="C96" t="s">
        <v>44</v>
      </c>
      <c r="D96">
        <v>100</v>
      </c>
      <c r="E96">
        <v>2.7197399999999998</v>
      </c>
      <c r="F96">
        <v>55.51</v>
      </c>
      <c r="G96">
        <v>54.42</v>
      </c>
      <c r="H96" s="61" t="str">
        <f t="shared" si="10"/>
        <v>100 m papillon</v>
      </c>
      <c r="I96" s="8" t="str">
        <f t="shared" si="11"/>
        <v>Hommes 100 m papillon-14</v>
      </c>
      <c r="J96" s="2"/>
      <c r="K96" s="2"/>
    </row>
    <row r="97" spans="1:11" x14ac:dyDescent="0.2">
      <c r="A97" t="s">
        <v>39</v>
      </c>
      <c r="B97">
        <v>14</v>
      </c>
      <c r="C97" t="s">
        <v>43</v>
      </c>
      <c r="D97">
        <v>50</v>
      </c>
      <c r="E97">
        <v>2.7197399999999998</v>
      </c>
      <c r="F97">
        <v>23.44</v>
      </c>
      <c r="G97">
        <v>22.98</v>
      </c>
      <c r="H97" s="61" t="str">
        <f t="shared" si="10"/>
        <v>50 m libre</v>
      </c>
      <c r="I97" s="8" t="str">
        <f t="shared" si="11"/>
        <v>Hommes 50 m libre-14</v>
      </c>
      <c r="J97" s="2"/>
      <c r="K97" s="2"/>
    </row>
    <row r="98" spans="1:11" x14ac:dyDescent="0.2">
      <c r="A98" t="s">
        <v>39</v>
      </c>
      <c r="B98">
        <v>14</v>
      </c>
      <c r="C98" t="s">
        <v>43</v>
      </c>
      <c r="D98">
        <v>100</v>
      </c>
      <c r="E98">
        <v>2.7197399999999998</v>
      </c>
      <c r="F98">
        <v>52.1</v>
      </c>
      <c r="G98">
        <v>51.08</v>
      </c>
      <c r="H98" s="61" t="str">
        <f t="shared" si="10"/>
        <v>100 m libre</v>
      </c>
      <c r="I98" s="8" t="str">
        <f t="shared" si="11"/>
        <v>Hommes 100 m libre-14</v>
      </c>
      <c r="J98" s="2"/>
      <c r="K98" s="2"/>
    </row>
    <row r="99" spans="1:11" x14ac:dyDescent="0.2">
      <c r="A99" t="s">
        <v>39</v>
      </c>
      <c r="B99">
        <v>14</v>
      </c>
      <c r="C99" t="s">
        <v>43</v>
      </c>
      <c r="D99">
        <v>200</v>
      </c>
      <c r="E99">
        <v>2.7197399999999998</v>
      </c>
      <c r="F99">
        <v>114.06</v>
      </c>
      <c r="G99">
        <v>111.82</v>
      </c>
      <c r="H99" s="61" t="str">
        <f t="shared" si="10"/>
        <v>200 m libre</v>
      </c>
      <c r="I99" s="8" t="str">
        <f t="shared" si="11"/>
        <v>Hommes 200 m libre-14</v>
      </c>
      <c r="J99" s="2"/>
      <c r="K99" s="2"/>
    </row>
    <row r="100" spans="1:11" x14ac:dyDescent="0.2">
      <c r="A100" t="s">
        <v>39</v>
      </c>
      <c r="B100">
        <v>14</v>
      </c>
      <c r="C100" t="s">
        <v>132</v>
      </c>
      <c r="D100">
        <v>200</v>
      </c>
      <c r="E100">
        <v>2.7197399999999998</v>
      </c>
      <c r="F100">
        <v>129.35</v>
      </c>
      <c r="G100">
        <v>126.81</v>
      </c>
      <c r="H100" s="61" t="str">
        <f t="shared" si="10"/>
        <v>200 m quatre nages</v>
      </c>
      <c r="I100" s="8" t="str">
        <f t="shared" si="11"/>
        <v>Hommes 200 m quatre nages-14</v>
      </c>
      <c r="J100" s="2"/>
      <c r="K100" s="2"/>
    </row>
    <row r="101" spans="1:11" x14ac:dyDescent="0.2">
      <c r="A101" t="s">
        <v>40</v>
      </c>
      <c r="B101">
        <v>1</v>
      </c>
      <c r="C101" t="s">
        <v>41</v>
      </c>
      <c r="D101">
        <v>50</v>
      </c>
      <c r="E101">
        <v>2.2431999999999999</v>
      </c>
      <c r="F101">
        <v>117.42</v>
      </c>
      <c r="G101">
        <v>119.82</v>
      </c>
      <c r="H101" s="61" t="str">
        <f t="shared" si="10"/>
        <v>50 m dos</v>
      </c>
      <c r="I101" s="8" t="str">
        <f t="shared" si="11"/>
        <v>Femmes 50 m dos-1</v>
      </c>
      <c r="J101" s="2"/>
      <c r="K101" s="2"/>
    </row>
    <row r="102" spans="1:11" x14ac:dyDescent="0.2">
      <c r="A102" t="s">
        <v>40</v>
      </c>
      <c r="B102">
        <v>1</v>
      </c>
      <c r="C102" t="s">
        <v>41</v>
      </c>
      <c r="D102">
        <v>100</v>
      </c>
      <c r="E102">
        <v>2.2431999999999999</v>
      </c>
      <c r="F102">
        <v>243.02</v>
      </c>
      <c r="G102">
        <v>247.98</v>
      </c>
      <c r="H102" s="61" t="str">
        <f t="shared" si="10"/>
        <v>100 m dos</v>
      </c>
      <c r="I102" s="8" t="str">
        <f t="shared" si="11"/>
        <v>Femmes 100 m dos-1</v>
      </c>
      <c r="J102" s="2"/>
      <c r="K102" s="2"/>
    </row>
    <row r="103" spans="1:11" x14ac:dyDescent="0.2">
      <c r="A103" t="s">
        <v>40</v>
      </c>
      <c r="B103">
        <v>1</v>
      </c>
      <c r="C103" t="s">
        <v>42</v>
      </c>
      <c r="D103">
        <v>50</v>
      </c>
      <c r="E103">
        <v>2.2431999999999999</v>
      </c>
      <c r="F103">
        <v>138.13999999999999</v>
      </c>
      <c r="G103">
        <v>140.96</v>
      </c>
      <c r="H103" s="61" t="str">
        <f t="shared" si="10"/>
        <v>50 m brasse</v>
      </c>
      <c r="I103" s="8" t="str">
        <f t="shared" si="11"/>
        <v>Femmes 50 m brasse-1</v>
      </c>
      <c r="J103" s="2"/>
      <c r="K103" s="2"/>
    </row>
    <row r="104" spans="1:11" x14ac:dyDescent="0.2">
      <c r="A104" t="s">
        <v>40</v>
      </c>
      <c r="B104">
        <v>1</v>
      </c>
      <c r="C104" t="s">
        <v>44</v>
      </c>
      <c r="D104">
        <v>50</v>
      </c>
      <c r="E104">
        <v>2.2431999999999999</v>
      </c>
      <c r="F104">
        <v>153.99</v>
      </c>
      <c r="G104">
        <v>157.13</v>
      </c>
      <c r="H104" s="61" t="str">
        <f t="shared" si="10"/>
        <v>50 m papillon</v>
      </c>
      <c r="I104" s="8" t="str">
        <f t="shared" si="11"/>
        <v>Femmes 50 m papillon-1</v>
      </c>
      <c r="J104" s="2"/>
      <c r="K104" s="2"/>
    </row>
    <row r="105" spans="1:11" x14ac:dyDescent="0.2">
      <c r="A105" t="s">
        <v>40</v>
      </c>
      <c r="B105">
        <v>1</v>
      </c>
      <c r="C105" t="s">
        <v>43</v>
      </c>
      <c r="D105">
        <v>50</v>
      </c>
      <c r="E105">
        <v>2.2431999999999999</v>
      </c>
      <c r="F105">
        <v>115.91</v>
      </c>
      <c r="G105">
        <v>118.28</v>
      </c>
      <c r="H105" s="61" t="str">
        <f t="shared" si="10"/>
        <v>50 m libre</v>
      </c>
      <c r="I105" s="8" t="str">
        <f t="shared" si="11"/>
        <v>Femmes 50 m libre-1</v>
      </c>
      <c r="J105" s="2"/>
      <c r="K105" s="2"/>
    </row>
    <row r="106" spans="1:11" x14ac:dyDescent="0.2">
      <c r="A106" t="s">
        <v>40</v>
      </c>
      <c r="B106">
        <v>1</v>
      </c>
      <c r="C106" t="s">
        <v>43</v>
      </c>
      <c r="D106">
        <v>100</v>
      </c>
      <c r="E106">
        <v>2.2431999999999999</v>
      </c>
      <c r="F106">
        <v>244.71</v>
      </c>
      <c r="G106">
        <v>249.7</v>
      </c>
      <c r="H106" s="61" t="str">
        <f t="shared" si="10"/>
        <v>100 m libre</v>
      </c>
      <c r="I106" s="8" t="str">
        <f t="shared" si="11"/>
        <v>Femmes 100 m libre-1</v>
      </c>
      <c r="J106" s="2"/>
      <c r="K106" s="2"/>
    </row>
    <row r="107" spans="1:11" x14ac:dyDescent="0.2">
      <c r="A107" t="s">
        <v>40</v>
      </c>
      <c r="B107">
        <v>1</v>
      </c>
      <c r="C107" t="s">
        <v>43</v>
      </c>
      <c r="D107">
        <v>200</v>
      </c>
      <c r="E107">
        <v>2.2431999999999999</v>
      </c>
      <c r="F107">
        <v>583.54</v>
      </c>
      <c r="G107">
        <v>595.45000000000005</v>
      </c>
      <c r="H107" s="61" t="str">
        <f t="shared" si="10"/>
        <v>200 m libre</v>
      </c>
      <c r="I107" s="8" t="str">
        <f t="shared" si="11"/>
        <v>Femmes 200 m libre-1</v>
      </c>
      <c r="J107" s="2"/>
      <c r="K107" s="2"/>
    </row>
    <row r="108" spans="1:11" x14ac:dyDescent="0.2">
      <c r="A108" t="s">
        <v>40</v>
      </c>
      <c r="B108">
        <v>1</v>
      </c>
      <c r="C108" t="s">
        <v>131</v>
      </c>
      <c r="D108">
        <v>150</v>
      </c>
      <c r="E108">
        <v>2.2431999999999999</v>
      </c>
      <c r="F108">
        <v>466.21</v>
      </c>
      <c r="G108">
        <v>475.72</v>
      </c>
      <c r="H108" s="61" t="str">
        <f t="shared" si="10"/>
        <v>150 m trois nages</v>
      </c>
      <c r="I108" s="8" t="str">
        <f t="shared" si="11"/>
        <v>Femmes 150 m trois nages-1</v>
      </c>
      <c r="J108" s="2"/>
      <c r="K108" s="2"/>
    </row>
    <row r="109" spans="1:11" x14ac:dyDescent="0.2">
      <c r="A109" t="s">
        <v>40</v>
      </c>
      <c r="B109">
        <v>2</v>
      </c>
      <c r="C109" t="s">
        <v>41</v>
      </c>
      <c r="D109">
        <v>50</v>
      </c>
      <c r="E109">
        <v>2.2926799999999998</v>
      </c>
      <c r="F109">
        <v>65.56</v>
      </c>
      <c r="G109">
        <v>66.900000000000006</v>
      </c>
      <c r="H109" s="61" t="str">
        <f t="shared" si="10"/>
        <v>50 m dos</v>
      </c>
      <c r="I109" s="8" t="str">
        <f t="shared" si="11"/>
        <v>Femmes 50 m dos-2</v>
      </c>
      <c r="J109" s="2"/>
      <c r="K109" s="2"/>
    </row>
    <row r="110" spans="1:11" x14ac:dyDescent="0.2">
      <c r="A110" t="s">
        <v>40</v>
      </c>
      <c r="B110">
        <v>2</v>
      </c>
      <c r="C110" t="s">
        <v>41</v>
      </c>
      <c r="D110">
        <v>100</v>
      </c>
      <c r="E110">
        <v>2.2926799999999998</v>
      </c>
      <c r="F110">
        <v>143.15</v>
      </c>
      <c r="G110">
        <v>146.07</v>
      </c>
      <c r="H110" s="61" t="str">
        <f t="shared" si="10"/>
        <v>100 m dos</v>
      </c>
      <c r="I110" s="8" t="str">
        <f t="shared" si="11"/>
        <v>Femmes 100 m dos-2</v>
      </c>
      <c r="J110" s="2"/>
      <c r="K110" s="2"/>
    </row>
    <row r="111" spans="1:11" x14ac:dyDescent="0.2">
      <c r="A111" t="s">
        <v>40</v>
      </c>
      <c r="B111">
        <v>2</v>
      </c>
      <c r="C111" t="s">
        <v>42</v>
      </c>
      <c r="D111">
        <v>50</v>
      </c>
      <c r="E111">
        <v>2.2926799999999998</v>
      </c>
      <c r="F111">
        <v>77.78</v>
      </c>
      <c r="G111">
        <v>79.37</v>
      </c>
      <c r="H111" s="61" t="str">
        <f t="shared" si="10"/>
        <v>50 m brasse</v>
      </c>
      <c r="I111" s="8" t="str">
        <f t="shared" si="11"/>
        <v>Femmes 50 m brasse-2</v>
      </c>
      <c r="J111" s="2"/>
      <c r="K111" s="2"/>
    </row>
    <row r="112" spans="1:11" x14ac:dyDescent="0.2">
      <c r="A112" t="s">
        <v>40</v>
      </c>
      <c r="B112">
        <v>2</v>
      </c>
      <c r="C112" t="s">
        <v>44</v>
      </c>
      <c r="D112">
        <v>50</v>
      </c>
      <c r="E112">
        <v>2.2926799999999998</v>
      </c>
      <c r="F112">
        <v>92.49</v>
      </c>
      <c r="G112">
        <v>94.38</v>
      </c>
      <c r="H112" s="61" t="str">
        <f t="shared" si="10"/>
        <v>50 m papillon</v>
      </c>
      <c r="I112" s="8" t="str">
        <f t="shared" si="11"/>
        <v>Femmes 50 m papillon-2</v>
      </c>
      <c r="J112" s="2"/>
      <c r="K112" s="2"/>
    </row>
    <row r="113" spans="1:11" x14ac:dyDescent="0.2">
      <c r="A113" t="s">
        <v>40</v>
      </c>
      <c r="B113">
        <v>2</v>
      </c>
      <c r="C113" t="s">
        <v>43</v>
      </c>
      <c r="D113">
        <v>50</v>
      </c>
      <c r="E113">
        <v>2.2926799999999998</v>
      </c>
      <c r="F113">
        <v>71.53</v>
      </c>
      <c r="G113">
        <v>72.989999999999995</v>
      </c>
      <c r="H113" s="61" t="str">
        <f t="shared" si="10"/>
        <v>50 m libre</v>
      </c>
      <c r="I113" s="8" t="str">
        <f t="shared" si="11"/>
        <v>Femmes 50 m libre-2</v>
      </c>
      <c r="J113" s="2"/>
      <c r="K113" s="2"/>
    </row>
    <row r="114" spans="1:11" x14ac:dyDescent="0.2">
      <c r="A114" t="s">
        <v>40</v>
      </c>
      <c r="B114">
        <v>2</v>
      </c>
      <c r="C114" t="s">
        <v>43</v>
      </c>
      <c r="D114">
        <v>100</v>
      </c>
      <c r="E114">
        <v>2.2926799999999998</v>
      </c>
      <c r="F114">
        <v>157.9</v>
      </c>
      <c r="G114">
        <v>161.12</v>
      </c>
      <c r="H114" s="61" t="str">
        <f t="shared" si="10"/>
        <v>100 m libre</v>
      </c>
      <c r="I114" s="8" t="str">
        <f t="shared" si="11"/>
        <v>Femmes 100 m libre-2</v>
      </c>
      <c r="J114" s="2"/>
      <c r="K114" s="2"/>
    </row>
    <row r="115" spans="1:11" x14ac:dyDescent="0.2">
      <c r="A115" t="s">
        <v>40</v>
      </c>
      <c r="B115">
        <v>2</v>
      </c>
      <c r="C115" t="s">
        <v>43</v>
      </c>
      <c r="D115">
        <v>200</v>
      </c>
      <c r="E115">
        <v>2.2926799999999998</v>
      </c>
      <c r="F115">
        <v>335.44</v>
      </c>
      <c r="G115">
        <v>342.29</v>
      </c>
      <c r="H115" s="61" t="str">
        <f t="shared" si="10"/>
        <v>200 m libre</v>
      </c>
      <c r="I115" s="8" t="str">
        <f t="shared" si="11"/>
        <v>Femmes 200 m libre-2</v>
      </c>
      <c r="J115" s="2"/>
      <c r="K115" s="2"/>
    </row>
    <row r="116" spans="1:11" x14ac:dyDescent="0.2">
      <c r="A116" t="s">
        <v>40</v>
      </c>
      <c r="B116">
        <v>2</v>
      </c>
      <c r="C116" t="s">
        <v>131</v>
      </c>
      <c r="D116">
        <v>150</v>
      </c>
      <c r="E116">
        <v>2.2926799999999998</v>
      </c>
      <c r="F116">
        <v>305.32</v>
      </c>
      <c r="G116">
        <v>311.55</v>
      </c>
      <c r="H116" s="61" t="str">
        <f t="shared" si="10"/>
        <v>150 m trois nages</v>
      </c>
      <c r="I116" s="8" t="str">
        <f t="shared" si="11"/>
        <v>Femmes 150 m trois nages-2</v>
      </c>
      <c r="J116" s="2"/>
      <c r="K116" s="2"/>
    </row>
    <row r="117" spans="1:11" x14ac:dyDescent="0.2">
      <c r="A117" t="s">
        <v>40</v>
      </c>
      <c r="B117">
        <v>3</v>
      </c>
      <c r="C117" t="s">
        <v>41</v>
      </c>
      <c r="D117">
        <v>50</v>
      </c>
      <c r="E117">
        <v>2.3421699999999999</v>
      </c>
      <c r="F117">
        <v>55.73</v>
      </c>
      <c r="G117">
        <v>56.87</v>
      </c>
      <c r="H117" s="61" t="str">
        <f t="shared" si="10"/>
        <v>50 m dos</v>
      </c>
      <c r="I117" s="8" t="str">
        <f t="shared" si="11"/>
        <v>Femmes 50 m dos-3</v>
      </c>
      <c r="J117" s="2"/>
      <c r="K117" s="2"/>
    </row>
    <row r="118" spans="1:11" x14ac:dyDescent="0.2">
      <c r="A118" t="s">
        <v>40</v>
      </c>
      <c r="B118">
        <v>3</v>
      </c>
      <c r="C118" t="s">
        <v>42</v>
      </c>
      <c r="D118">
        <v>50</v>
      </c>
      <c r="E118">
        <v>2.3421699999999999</v>
      </c>
      <c r="F118">
        <v>57.67</v>
      </c>
      <c r="G118">
        <v>58.85</v>
      </c>
      <c r="H118" s="61" t="str">
        <f t="shared" si="10"/>
        <v>50 m brasse</v>
      </c>
      <c r="I118" s="8" t="str">
        <f t="shared" si="11"/>
        <v>Femmes 50 m brasse-3</v>
      </c>
      <c r="J118" s="2"/>
      <c r="K118" s="2"/>
    </row>
    <row r="119" spans="1:11" x14ac:dyDescent="0.2">
      <c r="A119" t="s">
        <v>40</v>
      </c>
      <c r="B119">
        <v>3</v>
      </c>
      <c r="C119" t="s">
        <v>44</v>
      </c>
      <c r="D119">
        <v>50</v>
      </c>
      <c r="E119">
        <v>2.3421699999999999</v>
      </c>
      <c r="F119">
        <v>60.91</v>
      </c>
      <c r="G119">
        <v>62.15</v>
      </c>
      <c r="H119" s="61" t="str">
        <f t="shared" si="10"/>
        <v>50 m papillon</v>
      </c>
      <c r="I119" s="8" t="str">
        <f t="shared" si="11"/>
        <v>Femmes 50 m papillon-3</v>
      </c>
      <c r="J119" s="2"/>
      <c r="K119" s="2"/>
    </row>
    <row r="120" spans="1:11" x14ac:dyDescent="0.2">
      <c r="A120" t="s">
        <v>40</v>
      </c>
      <c r="B120">
        <v>3</v>
      </c>
      <c r="C120" t="s">
        <v>43</v>
      </c>
      <c r="D120">
        <v>50</v>
      </c>
      <c r="E120">
        <v>2.3421699999999999</v>
      </c>
      <c r="F120">
        <v>46.73</v>
      </c>
      <c r="G120">
        <v>47.68</v>
      </c>
      <c r="H120" s="61" t="str">
        <f t="shared" si="10"/>
        <v>50 m libre</v>
      </c>
      <c r="I120" s="8" t="str">
        <f t="shared" si="11"/>
        <v>Femmes 50 m libre-3</v>
      </c>
      <c r="J120" s="2"/>
      <c r="K120" s="2"/>
    </row>
    <row r="121" spans="1:11" x14ac:dyDescent="0.2">
      <c r="A121" t="s">
        <v>40</v>
      </c>
      <c r="B121">
        <v>3</v>
      </c>
      <c r="C121" t="s">
        <v>43</v>
      </c>
      <c r="D121">
        <v>100</v>
      </c>
      <c r="E121">
        <v>2.3421699999999999</v>
      </c>
      <c r="F121">
        <v>95.76</v>
      </c>
      <c r="G121">
        <v>97.71</v>
      </c>
      <c r="H121" s="61" t="str">
        <f t="shared" si="10"/>
        <v>100 m libre</v>
      </c>
      <c r="I121" s="8" t="str">
        <f t="shared" si="11"/>
        <v>Femmes 100 m libre-3</v>
      </c>
      <c r="J121" s="2"/>
      <c r="K121" s="2"/>
    </row>
    <row r="122" spans="1:11" x14ac:dyDescent="0.2">
      <c r="A122" t="s">
        <v>40</v>
      </c>
      <c r="B122">
        <v>3</v>
      </c>
      <c r="C122" t="s">
        <v>43</v>
      </c>
      <c r="D122">
        <v>200</v>
      </c>
      <c r="E122">
        <v>2.3421699999999999</v>
      </c>
      <c r="F122">
        <v>232.49</v>
      </c>
      <c r="G122">
        <v>237.23</v>
      </c>
      <c r="H122" s="61" t="str">
        <f t="shared" si="10"/>
        <v>200 m libre</v>
      </c>
      <c r="I122" s="8" t="str">
        <f t="shared" si="11"/>
        <v>Femmes 200 m libre-3</v>
      </c>
      <c r="J122" s="2"/>
      <c r="K122" s="2"/>
    </row>
    <row r="123" spans="1:11" x14ac:dyDescent="0.2">
      <c r="A123" t="s">
        <v>40</v>
      </c>
      <c r="B123">
        <v>3</v>
      </c>
      <c r="C123" t="s">
        <v>131</v>
      </c>
      <c r="D123">
        <v>150</v>
      </c>
      <c r="E123">
        <v>2.3421699999999999</v>
      </c>
      <c r="F123">
        <v>194.51</v>
      </c>
      <c r="G123">
        <v>198.48</v>
      </c>
      <c r="H123" s="61" t="str">
        <f t="shared" si="10"/>
        <v>150 m trois nages</v>
      </c>
      <c r="I123" s="8" t="str">
        <f t="shared" si="11"/>
        <v>Femmes 150 m trois nages-3</v>
      </c>
      <c r="J123" s="2"/>
      <c r="K123" s="2"/>
    </row>
    <row r="124" spans="1:11" x14ac:dyDescent="0.2">
      <c r="A124" t="s">
        <v>40</v>
      </c>
      <c r="B124">
        <v>4</v>
      </c>
      <c r="C124" t="s">
        <v>41</v>
      </c>
      <c r="D124">
        <v>50</v>
      </c>
      <c r="E124">
        <v>2.3916599999999999</v>
      </c>
      <c r="F124">
        <v>48.97</v>
      </c>
      <c r="G124">
        <v>49.97</v>
      </c>
      <c r="H124" s="61" t="str">
        <f t="shared" si="10"/>
        <v>50 m dos</v>
      </c>
      <c r="I124" s="8" t="str">
        <f t="shared" si="11"/>
        <v>Femmes 50 m dos-4</v>
      </c>
      <c r="J124" s="2"/>
      <c r="K124" s="2"/>
    </row>
    <row r="125" spans="1:11" x14ac:dyDescent="0.2">
      <c r="A125" t="s">
        <v>40</v>
      </c>
      <c r="B125">
        <v>4</v>
      </c>
      <c r="C125" t="s">
        <v>42</v>
      </c>
      <c r="D125">
        <v>100</v>
      </c>
      <c r="E125">
        <v>2.3916599999999999</v>
      </c>
      <c r="F125">
        <v>109.55</v>
      </c>
      <c r="G125">
        <v>111.79</v>
      </c>
      <c r="H125" s="61" t="str">
        <f t="shared" si="10"/>
        <v>100 m brasse</v>
      </c>
      <c r="I125" s="8" t="str">
        <f t="shared" si="11"/>
        <v>Femmes 100 m brasse-4</v>
      </c>
      <c r="J125" s="2"/>
      <c r="K125" s="2"/>
    </row>
    <row r="126" spans="1:11" x14ac:dyDescent="0.2">
      <c r="A126" t="s">
        <v>40</v>
      </c>
      <c r="B126">
        <v>4</v>
      </c>
      <c r="C126" t="s">
        <v>44</v>
      </c>
      <c r="D126">
        <v>50</v>
      </c>
      <c r="E126">
        <v>2.3916599999999999</v>
      </c>
      <c r="F126">
        <v>50</v>
      </c>
      <c r="G126">
        <v>51.02</v>
      </c>
      <c r="H126" s="61" t="str">
        <f t="shared" si="10"/>
        <v>50 m papillon</v>
      </c>
      <c r="I126" s="8" t="str">
        <f t="shared" si="11"/>
        <v>Femmes 50 m papillon-4</v>
      </c>
      <c r="J126" s="2"/>
      <c r="K126" s="2"/>
    </row>
    <row r="127" spans="1:11" x14ac:dyDescent="0.2">
      <c r="A127" t="s">
        <v>40</v>
      </c>
      <c r="B127">
        <v>4</v>
      </c>
      <c r="C127" t="s">
        <v>43</v>
      </c>
      <c r="D127">
        <v>50</v>
      </c>
      <c r="E127">
        <v>2.3916599999999999</v>
      </c>
      <c r="F127">
        <v>38.94</v>
      </c>
      <c r="G127">
        <v>39.729999999999997</v>
      </c>
      <c r="H127" s="61" t="str">
        <f t="shared" si="10"/>
        <v>50 m libre</v>
      </c>
      <c r="I127" s="8" t="str">
        <f t="shared" si="11"/>
        <v>Femmes 50 m libre-4</v>
      </c>
      <c r="J127" s="2"/>
      <c r="K127" s="2"/>
    </row>
    <row r="128" spans="1:11" x14ac:dyDescent="0.2">
      <c r="A128" t="s">
        <v>40</v>
      </c>
      <c r="B128">
        <v>4</v>
      </c>
      <c r="C128" t="s">
        <v>43</v>
      </c>
      <c r="D128">
        <v>100</v>
      </c>
      <c r="E128">
        <v>2.3916599999999999</v>
      </c>
      <c r="F128">
        <v>89.7</v>
      </c>
      <c r="G128">
        <v>91.53</v>
      </c>
      <c r="H128" s="61" t="str">
        <f t="shared" si="10"/>
        <v>100 m libre</v>
      </c>
      <c r="I128" s="8" t="str">
        <f t="shared" si="11"/>
        <v>Femmes 100 m libre-4</v>
      </c>
      <c r="J128" s="2"/>
      <c r="K128" s="2"/>
    </row>
    <row r="129" spans="1:11" x14ac:dyDescent="0.2">
      <c r="A129" t="s">
        <v>40</v>
      </c>
      <c r="B129">
        <v>4</v>
      </c>
      <c r="C129" t="s">
        <v>43</v>
      </c>
      <c r="D129">
        <v>200</v>
      </c>
      <c r="E129">
        <v>2.3916599999999999</v>
      </c>
      <c r="F129">
        <v>193.83</v>
      </c>
      <c r="G129">
        <v>197.79</v>
      </c>
      <c r="H129" s="61" t="str">
        <f t="shared" si="10"/>
        <v>200 m libre</v>
      </c>
      <c r="I129" s="8" t="str">
        <f t="shared" si="11"/>
        <v>Femmes 200 m libre-4</v>
      </c>
      <c r="J129" s="2"/>
      <c r="K129" s="2"/>
    </row>
    <row r="130" spans="1:11" x14ac:dyDescent="0.2">
      <c r="A130" t="s">
        <v>40</v>
      </c>
      <c r="B130">
        <v>4</v>
      </c>
      <c r="C130" t="s">
        <v>131</v>
      </c>
      <c r="D130">
        <v>150</v>
      </c>
      <c r="E130">
        <v>2.3916599999999999</v>
      </c>
      <c r="F130">
        <v>172.7</v>
      </c>
      <c r="G130">
        <v>176.22</v>
      </c>
      <c r="H130" s="61" t="str">
        <f t="shared" si="10"/>
        <v>150 m trois nages</v>
      </c>
      <c r="I130" s="8" t="str">
        <f t="shared" si="11"/>
        <v>Femmes 150 m trois nages-4</v>
      </c>
      <c r="J130" s="2"/>
      <c r="K130" s="2"/>
    </row>
    <row r="131" spans="1:11" x14ac:dyDescent="0.2">
      <c r="A131" t="s">
        <v>40</v>
      </c>
      <c r="B131">
        <v>5</v>
      </c>
      <c r="C131" t="s">
        <v>41</v>
      </c>
      <c r="D131">
        <v>50</v>
      </c>
      <c r="E131">
        <v>2.4411499999999999</v>
      </c>
      <c r="F131">
        <v>43.45</v>
      </c>
      <c r="G131">
        <v>43.45</v>
      </c>
      <c r="H131" s="61" t="str">
        <f t="shared" ref="H131:H188" si="12">LOWER(D131&amp;" m "&amp;C131)</f>
        <v>50 m dos</v>
      </c>
      <c r="I131" s="8" t="str">
        <f t="shared" ref="I131:I188" si="13">A131&amp;" "&amp;H131&amp;"-"&amp;B131</f>
        <v>Femmes 50 m dos-5</v>
      </c>
      <c r="J131" s="2"/>
      <c r="K131" s="2"/>
    </row>
    <row r="132" spans="1:11" x14ac:dyDescent="0.2">
      <c r="A132" t="s">
        <v>40</v>
      </c>
      <c r="B132">
        <v>5</v>
      </c>
      <c r="C132" t="s">
        <v>42</v>
      </c>
      <c r="D132">
        <v>100</v>
      </c>
      <c r="E132">
        <v>2.4411499999999999</v>
      </c>
      <c r="F132">
        <v>101.33</v>
      </c>
      <c r="G132">
        <v>101.33</v>
      </c>
      <c r="H132" s="61" t="str">
        <f t="shared" si="12"/>
        <v>100 m brasse</v>
      </c>
      <c r="I132" s="8" t="str">
        <f t="shared" si="13"/>
        <v>Femmes 100 m brasse-5</v>
      </c>
      <c r="J132" s="2"/>
      <c r="K132" s="2"/>
    </row>
    <row r="133" spans="1:11" x14ac:dyDescent="0.2">
      <c r="A133" t="s">
        <v>40</v>
      </c>
      <c r="B133">
        <v>5</v>
      </c>
      <c r="C133" t="s">
        <v>44</v>
      </c>
      <c r="D133">
        <v>50</v>
      </c>
      <c r="E133">
        <v>2.4411499999999999</v>
      </c>
      <c r="F133">
        <v>44.88</v>
      </c>
      <c r="G133">
        <v>44.88</v>
      </c>
      <c r="H133" s="61" t="str">
        <f t="shared" si="12"/>
        <v>50 m papillon</v>
      </c>
      <c r="I133" s="8" t="str">
        <f t="shared" si="13"/>
        <v>Femmes 50 m papillon-5</v>
      </c>
      <c r="J133" s="2"/>
      <c r="K133" s="2"/>
    </row>
    <row r="134" spans="1:11" x14ac:dyDescent="0.2">
      <c r="A134" t="s">
        <v>40</v>
      </c>
      <c r="B134">
        <v>5</v>
      </c>
      <c r="C134" t="s">
        <v>43</v>
      </c>
      <c r="D134">
        <v>50</v>
      </c>
      <c r="E134">
        <v>2.4411499999999999</v>
      </c>
      <c r="F134">
        <v>36.78</v>
      </c>
      <c r="G134">
        <v>36.78</v>
      </c>
      <c r="H134" s="61" t="str">
        <f t="shared" si="12"/>
        <v>50 m libre</v>
      </c>
      <c r="I134" s="8" t="str">
        <f t="shared" si="13"/>
        <v>Femmes 50 m libre-5</v>
      </c>
      <c r="J134" s="2"/>
      <c r="K134" s="2"/>
    </row>
    <row r="135" spans="1:11" x14ac:dyDescent="0.2">
      <c r="A135" t="s">
        <v>40</v>
      </c>
      <c r="B135">
        <v>5</v>
      </c>
      <c r="C135" t="s">
        <v>43</v>
      </c>
      <c r="D135">
        <v>100</v>
      </c>
      <c r="E135">
        <v>2.4411499999999999</v>
      </c>
      <c r="F135">
        <v>77.88</v>
      </c>
      <c r="G135">
        <v>77.88</v>
      </c>
      <c r="H135" s="61" t="str">
        <f t="shared" si="12"/>
        <v>100 m libre</v>
      </c>
      <c r="I135" s="8" t="str">
        <f t="shared" si="13"/>
        <v>Femmes 100 m libre-5</v>
      </c>
      <c r="J135" s="2"/>
      <c r="K135" s="2"/>
    </row>
    <row r="136" spans="1:11" x14ac:dyDescent="0.2">
      <c r="A136" t="s">
        <v>40</v>
      </c>
      <c r="B136">
        <v>5</v>
      </c>
      <c r="C136" t="s">
        <v>43</v>
      </c>
      <c r="D136">
        <v>200</v>
      </c>
      <c r="E136">
        <v>2.4411499999999999</v>
      </c>
      <c r="F136">
        <v>166.7</v>
      </c>
      <c r="G136">
        <v>166.7</v>
      </c>
      <c r="H136" s="61" t="str">
        <f t="shared" si="12"/>
        <v>200 m libre</v>
      </c>
      <c r="I136" s="8" t="str">
        <f t="shared" si="13"/>
        <v>Femmes 200 m libre-5</v>
      </c>
      <c r="J136" s="2"/>
      <c r="K136" s="2"/>
    </row>
    <row r="137" spans="1:11" x14ac:dyDescent="0.2">
      <c r="A137" t="s">
        <v>40</v>
      </c>
      <c r="B137">
        <v>5</v>
      </c>
      <c r="C137" t="s">
        <v>132</v>
      </c>
      <c r="D137">
        <v>200</v>
      </c>
      <c r="E137">
        <v>2.4411499999999999</v>
      </c>
      <c r="F137">
        <v>205.77</v>
      </c>
      <c r="G137">
        <v>205.77</v>
      </c>
      <c r="H137" s="61" t="str">
        <f t="shared" si="12"/>
        <v>200 m quatre nages</v>
      </c>
      <c r="I137" s="8" t="str">
        <f t="shared" si="13"/>
        <v>Femmes 200 m quatre nages-5</v>
      </c>
      <c r="J137" s="2"/>
      <c r="K137" s="2"/>
    </row>
    <row r="138" spans="1:11" x14ac:dyDescent="0.2">
      <c r="A138" t="s">
        <v>40</v>
      </c>
      <c r="B138">
        <v>6</v>
      </c>
      <c r="C138" t="s">
        <v>41</v>
      </c>
      <c r="D138">
        <v>100</v>
      </c>
      <c r="E138">
        <v>2.49064</v>
      </c>
      <c r="F138">
        <v>81.58</v>
      </c>
      <c r="G138">
        <v>81.58</v>
      </c>
      <c r="H138" s="61" t="str">
        <f t="shared" si="12"/>
        <v>100 m dos</v>
      </c>
      <c r="I138" s="8" t="str">
        <f t="shared" si="13"/>
        <v>Femmes 100 m dos-6</v>
      </c>
      <c r="J138" s="2"/>
      <c r="K138" s="2"/>
    </row>
    <row r="139" spans="1:11" x14ac:dyDescent="0.2">
      <c r="A139" t="s">
        <v>40</v>
      </c>
      <c r="B139">
        <v>6</v>
      </c>
      <c r="C139" t="s">
        <v>42</v>
      </c>
      <c r="D139">
        <v>100</v>
      </c>
      <c r="E139">
        <v>2.49064</v>
      </c>
      <c r="F139">
        <v>93.46</v>
      </c>
      <c r="G139">
        <v>93.46</v>
      </c>
      <c r="H139" s="61" t="str">
        <f t="shared" si="12"/>
        <v>100 m brasse</v>
      </c>
      <c r="I139" s="8" t="str">
        <f t="shared" si="13"/>
        <v>Femmes 100 m brasse-6</v>
      </c>
      <c r="J139" s="2"/>
      <c r="K139" s="2"/>
    </row>
    <row r="140" spans="1:11" x14ac:dyDescent="0.2">
      <c r="A140" t="s">
        <v>40</v>
      </c>
      <c r="B140">
        <v>6</v>
      </c>
      <c r="C140" t="s">
        <v>44</v>
      </c>
      <c r="D140">
        <v>50</v>
      </c>
      <c r="E140">
        <v>2.49064</v>
      </c>
      <c r="F140">
        <v>35.700000000000003</v>
      </c>
      <c r="G140">
        <v>35.700000000000003</v>
      </c>
      <c r="H140" s="61" t="str">
        <f t="shared" si="12"/>
        <v>50 m papillon</v>
      </c>
      <c r="I140" s="8" t="str">
        <f t="shared" si="13"/>
        <v>Femmes 50 m papillon-6</v>
      </c>
      <c r="J140" s="2"/>
      <c r="K140" s="2"/>
    </row>
    <row r="141" spans="1:11" x14ac:dyDescent="0.2">
      <c r="A141" t="s">
        <v>40</v>
      </c>
      <c r="B141">
        <v>6</v>
      </c>
      <c r="C141" t="s">
        <v>43</v>
      </c>
      <c r="D141">
        <v>50</v>
      </c>
      <c r="E141">
        <v>2.49064</v>
      </c>
      <c r="F141">
        <v>33.01</v>
      </c>
      <c r="G141">
        <v>33.01</v>
      </c>
      <c r="H141" s="61" t="str">
        <f t="shared" si="12"/>
        <v>50 m libre</v>
      </c>
      <c r="I141" s="8" t="str">
        <f t="shared" si="13"/>
        <v>Femmes 50 m libre-6</v>
      </c>
      <c r="J141" s="2"/>
      <c r="K141" s="2"/>
    </row>
    <row r="142" spans="1:11" x14ac:dyDescent="0.2">
      <c r="A142" t="s">
        <v>40</v>
      </c>
      <c r="B142">
        <v>6</v>
      </c>
      <c r="C142" t="s">
        <v>43</v>
      </c>
      <c r="D142">
        <v>100</v>
      </c>
      <c r="E142">
        <v>2.49064</v>
      </c>
      <c r="F142">
        <v>71.37</v>
      </c>
      <c r="G142">
        <v>71.37</v>
      </c>
      <c r="H142" s="61" t="str">
        <f t="shared" si="12"/>
        <v>100 m libre</v>
      </c>
      <c r="I142" s="8" t="str">
        <f t="shared" si="13"/>
        <v>Femmes 100 m libre-6</v>
      </c>
      <c r="J142" s="2"/>
      <c r="K142" s="2"/>
    </row>
    <row r="143" spans="1:11" x14ac:dyDescent="0.2">
      <c r="A143" t="s">
        <v>40</v>
      </c>
      <c r="B143">
        <v>6</v>
      </c>
      <c r="C143" t="s">
        <v>43</v>
      </c>
      <c r="D143">
        <v>400</v>
      </c>
      <c r="E143">
        <v>2.49064</v>
      </c>
      <c r="F143">
        <v>314.55</v>
      </c>
      <c r="G143">
        <v>314.55</v>
      </c>
      <c r="H143" s="61" t="str">
        <f t="shared" si="12"/>
        <v>400 m libre</v>
      </c>
      <c r="I143" s="8" t="str">
        <f t="shared" si="13"/>
        <v>Femmes 400 m libre-6</v>
      </c>
      <c r="J143" s="2"/>
      <c r="K143" s="2"/>
    </row>
    <row r="144" spans="1:11" x14ac:dyDescent="0.2">
      <c r="A144" t="s">
        <v>40</v>
      </c>
      <c r="B144">
        <v>6</v>
      </c>
      <c r="C144" t="s">
        <v>132</v>
      </c>
      <c r="D144">
        <v>200</v>
      </c>
      <c r="E144">
        <v>2.49064</v>
      </c>
      <c r="F144">
        <v>177.91</v>
      </c>
      <c r="G144">
        <v>177.91</v>
      </c>
      <c r="H144" s="61" t="str">
        <f t="shared" si="12"/>
        <v>200 m quatre nages</v>
      </c>
      <c r="I144" s="8" t="str">
        <f t="shared" si="13"/>
        <v>Femmes 200 m quatre nages-6</v>
      </c>
      <c r="J144" s="2"/>
      <c r="K144" s="2"/>
    </row>
    <row r="145" spans="1:11" x14ac:dyDescent="0.2">
      <c r="A145" t="s">
        <v>40</v>
      </c>
      <c r="B145">
        <v>7</v>
      </c>
      <c r="C145" t="s">
        <v>41</v>
      </c>
      <c r="D145">
        <v>100</v>
      </c>
      <c r="E145">
        <v>2.54013</v>
      </c>
      <c r="F145">
        <v>80.66</v>
      </c>
      <c r="G145">
        <v>80.66</v>
      </c>
      <c r="H145" s="61" t="str">
        <f t="shared" si="12"/>
        <v>100 m dos</v>
      </c>
      <c r="I145" s="8" t="str">
        <f t="shared" si="13"/>
        <v>Femmes 100 m dos-7</v>
      </c>
      <c r="J145" s="2"/>
      <c r="K145" s="2"/>
    </row>
    <row r="146" spans="1:11" x14ac:dyDescent="0.2">
      <c r="A146" t="s">
        <v>40</v>
      </c>
      <c r="B146">
        <v>7</v>
      </c>
      <c r="C146" t="s">
        <v>42</v>
      </c>
      <c r="D146">
        <v>100</v>
      </c>
      <c r="E146">
        <v>2.54013</v>
      </c>
      <c r="F146">
        <v>91.52</v>
      </c>
      <c r="G146">
        <v>91.52</v>
      </c>
      <c r="H146" s="61" t="str">
        <f t="shared" si="12"/>
        <v>100 m brasse</v>
      </c>
      <c r="I146" s="8" t="str">
        <f t="shared" si="13"/>
        <v>Femmes 100 m brasse-7</v>
      </c>
      <c r="J146" s="2"/>
      <c r="K146" s="2"/>
    </row>
    <row r="147" spans="1:11" x14ac:dyDescent="0.2">
      <c r="A147" t="s">
        <v>40</v>
      </c>
      <c r="B147">
        <v>7</v>
      </c>
      <c r="C147" t="s">
        <v>44</v>
      </c>
      <c r="D147">
        <v>50</v>
      </c>
      <c r="E147">
        <v>2.54013</v>
      </c>
      <c r="F147">
        <v>34.81</v>
      </c>
      <c r="G147">
        <v>34.81</v>
      </c>
      <c r="H147" s="61" t="str">
        <f t="shared" si="12"/>
        <v>50 m papillon</v>
      </c>
      <c r="I147" s="8" t="str">
        <f t="shared" si="13"/>
        <v>Femmes 50 m papillon-7</v>
      </c>
      <c r="J147" s="2"/>
      <c r="K147" s="2"/>
    </row>
    <row r="148" spans="1:11" x14ac:dyDescent="0.2">
      <c r="A148" t="s">
        <v>40</v>
      </c>
      <c r="B148">
        <v>7</v>
      </c>
      <c r="C148" t="s">
        <v>43</v>
      </c>
      <c r="D148">
        <v>50</v>
      </c>
      <c r="E148">
        <v>2.54013</v>
      </c>
      <c r="F148">
        <v>32.72</v>
      </c>
      <c r="G148">
        <v>32.72</v>
      </c>
      <c r="H148" s="61" t="str">
        <f t="shared" si="12"/>
        <v>50 m libre</v>
      </c>
      <c r="I148" s="8" t="str">
        <f t="shared" si="13"/>
        <v>Femmes 50 m libre-7</v>
      </c>
      <c r="J148" s="2"/>
      <c r="K148" s="2"/>
    </row>
    <row r="149" spans="1:11" x14ac:dyDescent="0.2">
      <c r="A149" t="s">
        <v>40</v>
      </c>
      <c r="B149">
        <v>7</v>
      </c>
      <c r="C149" t="s">
        <v>43</v>
      </c>
      <c r="D149">
        <v>100</v>
      </c>
      <c r="E149">
        <v>2.54013</v>
      </c>
      <c r="F149">
        <v>70</v>
      </c>
      <c r="G149">
        <v>70</v>
      </c>
      <c r="H149" s="61" t="str">
        <f t="shared" si="12"/>
        <v>100 m libre</v>
      </c>
      <c r="I149" s="8" t="str">
        <f t="shared" si="13"/>
        <v>Femmes 100 m libre-7</v>
      </c>
      <c r="J149" s="2"/>
      <c r="K149" s="2"/>
    </row>
    <row r="150" spans="1:11" x14ac:dyDescent="0.2">
      <c r="A150" t="s">
        <v>40</v>
      </c>
      <c r="B150">
        <v>7</v>
      </c>
      <c r="C150" t="s">
        <v>43</v>
      </c>
      <c r="D150">
        <v>400</v>
      </c>
      <c r="E150">
        <v>2.54013</v>
      </c>
      <c r="F150">
        <v>309.52999999999997</v>
      </c>
      <c r="G150">
        <v>309.52999999999997</v>
      </c>
      <c r="H150" s="61" t="str">
        <f t="shared" si="12"/>
        <v>400 m libre</v>
      </c>
      <c r="I150" s="8" t="str">
        <f t="shared" si="13"/>
        <v>Femmes 400 m libre-7</v>
      </c>
      <c r="J150" s="2"/>
      <c r="K150" s="2"/>
    </row>
    <row r="151" spans="1:11" x14ac:dyDescent="0.2">
      <c r="A151" t="s">
        <v>40</v>
      </c>
      <c r="B151">
        <v>7</v>
      </c>
      <c r="C151" t="s">
        <v>132</v>
      </c>
      <c r="D151">
        <v>200</v>
      </c>
      <c r="E151">
        <v>2.54013</v>
      </c>
      <c r="F151">
        <v>176.34</v>
      </c>
      <c r="G151">
        <v>176.34</v>
      </c>
      <c r="H151" s="61" t="str">
        <f t="shared" si="12"/>
        <v>200 m quatre nages</v>
      </c>
      <c r="I151" s="8" t="str">
        <f t="shared" si="13"/>
        <v>Femmes 200 m quatre nages-7</v>
      </c>
      <c r="J151" s="2"/>
      <c r="K151" s="2"/>
    </row>
    <row r="152" spans="1:11" x14ac:dyDescent="0.2">
      <c r="A152" t="s">
        <v>40</v>
      </c>
      <c r="B152">
        <v>8</v>
      </c>
      <c r="C152" t="s">
        <v>41</v>
      </c>
      <c r="D152">
        <v>100</v>
      </c>
      <c r="E152">
        <v>2.58962</v>
      </c>
      <c r="F152">
        <v>75.239999999999995</v>
      </c>
      <c r="G152">
        <v>73.760000000000005</v>
      </c>
      <c r="H152" s="61" t="str">
        <f t="shared" si="12"/>
        <v>100 m dos</v>
      </c>
      <c r="I152" s="8" t="str">
        <f t="shared" si="13"/>
        <v>Femmes 100 m dos-8</v>
      </c>
      <c r="J152" s="2"/>
      <c r="K152" s="2"/>
    </row>
    <row r="153" spans="1:11" x14ac:dyDescent="0.2">
      <c r="A153" t="s">
        <v>40</v>
      </c>
      <c r="B153">
        <v>8</v>
      </c>
      <c r="C153" t="s">
        <v>42</v>
      </c>
      <c r="D153">
        <v>100</v>
      </c>
      <c r="E153">
        <v>2.58962</v>
      </c>
      <c r="F153">
        <v>81.489999999999995</v>
      </c>
      <c r="G153">
        <v>79.89</v>
      </c>
      <c r="H153" s="61" t="str">
        <f t="shared" si="12"/>
        <v>100 m brasse</v>
      </c>
      <c r="I153" s="8" t="str">
        <f t="shared" si="13"/>
        <v>Femmes 100 m brasse-8</v>
      </c>
      <c r="J153" s="2"/>
      <c r="K153" s="2"/>
    </row>
    <row r="154" spans="1:11" x14ac:dyDescent="0.2">
      <c r="A154" t="s">
        <v>40</v>
      </c>
      <c r="B154">
        <v>8</v>
      </c>
      <c r="C154" t="s">
        <v>44</v>
      </c>
      <c r="D154">
        <v>100</v>
      </c>
      <c r="E154">
        <v>2.58962</v>
      </c>
      <c r="F154">
        <v>69.81</v>
      </c>
      <c r="G154">
        <v>68.44</v>
      </c>
      <c r="H154" s="61" t="str">
        <f t="shared" si="12"/>
        <v>100 m papillon</v>
      </c>
      <c r="I154" s="8" t="str">
        <f t="shared" si="13"/>
        <v>Femmes 100 m papillon-8</v>
      </c>
      <c r="J154" s="2"/>
      <c r="K154" s="2"/>
    </row>
    <row r="155" spans="1:11" x14ac:dyDescent="0.2">
      <c r="A155" t="s">
        <v>40</v>
      </c>
      <c r="B155">
        <v>8</v>
      </c>
      <c r="C155" t="s">
        <v>43</v>
      </c>
      <c r="D155">
        <v>50</v>
      </c>
      <c r="E155">
        <v>2.58962</v>
      </c>
      <c r="F155">
        <v>30.17</v>
      </c>
      <c r="G155">
        <v>29.58</v>
      </c>
      <c r="H155" s="61" t="str">
        <f t="shared" si="12"/>
        <v>50 m libre</v>
      </c>
      <c r="I155" s="8" t="str">
        <f t="shared" si="13"/>
        <v>Femmes 50 m libre-8</v>
      </c>
      <c r="J155" s="2"/>
      <c r="K155" s="2"/>
    </row>
    <row r="156" spans="1:11" x14ac:dyDescent="0.2">
      <c r="A156" t="s">
        <v>40</v>
      </c>
      <c r="B156">
        <v>8</v>
      </c>
      <c r="C156" t="s">
        <v>43</v>
      </c>
      <c r="D156">
        <v>100</v>
      </c>
      <c r="E156">
        <v>2.58962</v>
      </c>
      <c r="F156">
        <v>65.13</v>
      </c>
      <c r="G156">
        <v>63.85</v>
      </c>
      <c r="H156" s="61" t="str">
        <f t="shared" si="12"/>
        <v>100 m libre</v>
      </c>
      <c r="I156" s="8" t="str">
        <f t="shared" si="13"/>
        <v>Femmes 100 m libre-8</v>
      </c>
      <c r="J156" s="2"/>
      <c r="K156" s="2"/>
    </row>
    <row r="157" spans="1:11" x14ac:dyDescent="0.2">
      <c r="A157" t="s">
        <v>40</v>
      </c>
      <c r="B157">
        <v>8</v>
      </c>
      <c r="C157" t="s">
        <v>43</v>
      </c>
      <c r="D157">
        <v>400</v>
      </c>
      <c r="E157">
        <v>2.58962</v>
      </c>
      <c r="F157">
        <v>286.85000000000002</v>
      </c>
      <c r="G157">
        <v>281.23</v>
      </c>
      <c r="H157" s="61" t="str">
        <f t="shared" si="12"/>
        <v>400 m libre</v>
      </c>
      <c r="I157" s="8" t="str">
        <f t="shared" si="13"/>
        <v>Femmes 400 m libre-8</v>
      </c>
      <c r="J157" s="2"/>
      <c r="K157" s="2"/>
    </row>
    <row r="158" spans="1:11" x14ac:dyDescent="0.2">
      <c r="A158" t="s">
        <v>40</v>
      </c>
      <c r="B158">
        <v>8</v>
      </c>
      <c r="C158" t="s">
        <v>132</v>
      </c>
      <c r="D158">
        <v>200</v>
      </c>
      <c r="E158">
        <v>2.58962</v>
      </c>
      <c r="F158">
        <v>160.46</v>
      </c>
      <c r="G158">
        <v>157.31</v>
      </c>
      <c r="H158" s="61" t="str">
        <f t="shared" si="12"/>
        <v>200 m quatre nages</v>
      </c>
      <c r="I158" s="8" t="str">
        <f t="shared" si="13"/>
        <v>Femmes 200 m quatre nages-8</v>
      </c>
      <c r="J158" s="2"/>
      <c r="K158" s="2"/>
    </row>
    <row r="159" spans="1:11" x14ac:dyDescent="0.2">
      <c r="A159" t="s">
        <v>40</v>
      </c>
      <c r="B159">
        <v>9</v>
      </c>
      <c r="C159" t="s">
        <v>41</v>
      </c>
      <c r="D159">
        <v>100</v>
      </c>
      <c r="E159">
        <v>2.6391</v>
      </c>
      <c r="F159">
        <v>69.73</v>
      </c>
      <c r="G159">
        <v>68.36</v>
      </c>
      <c r="H159" s="61" t="str">
        <f t="shared" si="12"/>
        <v>100 m dos</v>
      </c>
      <c r="I159" s="8" t="str">
        <f t="shared" si="13"/>
        <v>Femmes 100 m dos-9</v>
      </c>
      <c r="J159" s="2"/>
      <c r="K159" s="2"/>
    </row>
    <row r="160" spans="1:11" x14ac:dyDescent="0.2">
      <c r="A160" t="s">
        <v>40</v>
      </c>
      <c r="B160">
        <v>9</v>
      </c>
      <c r="C160" t="s">
        <v>42</v>
      </c>
      <c r="D160">
        <v>100</v>
      </c>
      <c r="E160">
        <v>2.6391</v>
      </c>
      <c r="F160">
        <v>72.89</v>
      </c>
      <c r="G160">
        <v>71.459999999999994</v>
      </c>
      <c r="H160" s="61" t="str">
        <f t="shared" si="12"/>
        <v>100 m brasse</v>
      </c>
      <c r="I160" s="8" t="str">
        <f t="shared" si="13"/>
        <v>Femmes 100 m brasse-9</v>
      </c>
      <c r="J160" s="2"/>
      <c r="K160" s="2"/>
    </row>
    <row r="161" spans="1:11" x14ac:dyDescent="0.2">
      <c r="A161" t="s">
        <v>40</v>
      </c>
      <c r="B161">
        <v>9</v>
      </c>
      <c r="C161" t="s">
        <v>44</v>
      </c>
      <c r="D161">
        <v>100</v>
      </c>
      <c r="E161">
        <v>2.6391</v>
      </c>
      <c r="F161">
        <v>67.959999999999994</v>
      </c>
      <c r="G161">
        <v>66.63</v>
      </c>
      <c r="H161" s="61" t="str">
        <f t="shared" si="12"/>
        <v>100 m papillon</v>
      </c>
      <c r="I161" s="8" t="str">
        <f t="shared" si="13"/>
        <v>Femmes 100 m papillon-9</v>
      </c>
      <c r="J161" s="2"/>
      <c r="K161" s="2"/>
    </row>
    <row r="162" spans="1:11" x14ac:dyDescent="0.2">
      <c r="A162" t="s">
        <v>40</v>
      </c>
      <c r="B162">
        <v>9</v>
      </c>
      <c r="C162" t="s">
        <v>43</v>
      </c>
      <c r="D162">
        <v>50</v>
      </c>
      <c r="E162">
        <v>2.6391</v>
      </c>
      <c r="F162">
        <v>28.75</v>
      </c>
      <c r="G162">
        <v>28.19</v>
      </c>
      <c r="H162" s="61" t="str">
        <f t="shared" si="12"/>
        <v>50 m libre</v>
      </c>
      <c r="I162" s="8" t="str">
        <f t="shared" si="13"/>
        <v>Femmes 50 m libre-9</v>
      </c>
      <c r="J162" s="2"/>
      <c r="K162" s="2"/>
    </row>
    <row r="163" spans="1:11" x14ac:dyDescent="0.2">
      <c r="A163" t="s">
        <v>40</v>
      </c>
      <c r="B163">
        <v>9</v>
      </c>
      <c r="C163" t="s">
        <v>43</v>
      </c>
      <c r="D163">
        <v>100</v>
      </c>
      <c r="E163">
        <v>2.6391</v>
      </c>
      <c r="F163">
        <v>62.83</v>
      </c>
      <c r="G163">
        <v>61.6</v>
      </c>
      <c r="H163" s="61" t="str">
        <f t="shared" si="12"/>
        <v>100 m libre</v>
      </c>
      <c r="I163" s="8" t="str">
        <f t="shared" si="13"/>
        <v>Femmes 100 m libre-9</v>
      </c>
      <c r="J163" s="2"/>
      <c r="K163" s="2"/>
    </row>
    <row r="164" spans="1:11" x14ac:dyDescent="0.2">
      <c r="A164" t="s">
        <v>40</v>
      </c>
      <c r="B164">
        <v>9</v>
      </c>
      <c r="C164" t="s">
        <v>43</v>
      </c>
      <c r="D164">
        <v>400</v>
      </c>
      <c r="E164">
        <v>2.6391</v>
      </c>
      <c r="F164">
        <v>278.82</v>
      </c>
      <c r="G164">
        <v>273.35000000000002</v>
      </c>
      <c r="H164" s="61" t="str">
        <f t="shared" si="12"/>
        <v>400 m libre</v>
      </c>
      <c r="I164" s="8" t="str">
        <f t="shared" si="13"/>
        <v>Femmes 400 m libre-9</v>
      </c>
      <c r="J164" s="2"/>
      <c r="K164" s="2"/>
    </row>
    <row r="165" spans="1:11" x14ac:dyDescent="0.2">
      <c r="A165" t="s">
        <v>40</v>
      </c>
      <c r="B165">
        <v>9</v>
      </c>
      <c r="C165" t="s">
        <v>132</v>
      </c>
      <c r="D165">
        <v>200</v>
      </c>
      <c r="E165">
        <v>2.6391</v>
      </c>
      <c r="F165">
        <v>154.16999999999999</v>
      </c>
      <c r="G165">
        <v>151.15</v>
      </c>
      <c r="H165" s="61" t="str">
        <f t="shared" si="12"/>
        <v>200 m quatre nages</v>
      </c>
      <c r="I165" s="8" t="str">
        <f t="shared" si="13"/>
        <v>Femmes 200 m quatre nages-9</v>
      </c>
      <c r="J165" s="2"/>
      <c r="K165" s="2"/>
    </row>
    <row r="166" spans="1:11" x14ac:dyDescent="0.2">
      <c r="A166" t="s">
        <v>40</v>
      </c>
      <c r="B166">
        <v>10</v>
      </c>
      <c r="C166" t="s">
        <v>41</v>
      </c>
      <c r="D166">
        <v>100</v>
      </c>
      <c r="E166">
        <v>2.68859</v>
      </c>
      <c r="F166">
        <v>68.55</v>
      </c>
      <c r="G166">
        <v>67.209999999999994</v>
      </c>
      <c r="H166" s="61" t="str">
        <f t="shared" si="12"/>
        <v>100 m dos</v>
      </c>
      <c r="I166" s="8" t="str">
        <f t="shared" si="13"/>
        <v>Femmes 100 m dos-10</v>
      </c>
      <c r="J166" s="2"/>
      <c r="K166" s="2"/>
    </row>
    <row r="167" spans="1:11" x14ac:dyDescent="0.2">
      <c r="A167" t="s">
        <v>40</v>
      </c>
      <c r="B167">
        <v>10</v>
      </c>
      <c r="C167" t="s">
        <v>44</v>
      </c>
      <c r="D167">
        <v>100</v>
      </c>
      <c r="E167">
        <v>2.68859</v>
      </c>
      <c r="F167">
        <v>66.88</v>
      </c>
      <c r="G167">
        <v>65.569999999999993</v>
      </c>
      <c r="H167" s="61" t="str">
        <f t="shared" si="12"/>
        <v>100 m papillon</v>
      </c>
      <c r="I167" s="8" t="str">
        <f t="shared" si="13"/>
        <v>Femmes 100 m papillon-10</v>
      </c>
      <c r="J167" s="2"/>
      <c r="K167" s="2"/>
    </row>
    <row r="168" spans="1:11" x14ac:dyDescent="0.2">
      <c r="A168" t="s">
        <v>40</v>
      </c>
      <c r="B168">
        <v>10</v>
      </c>
      <c r="C168" t="s">
        <v>43</v>
      </c>
      <c r="D168">
        <v>50</v>
      </c>
      <c r="E168">
        <v>2.68859</v>
      </c>
      <c r="F168">
        <v>27.55</v>
      </c>
      <c r="G168">
        <v>27.01</v>
      </c>
      <c r="H168" s="61" t="str">
        <f t="shared" si="12"/>
        <v>50 m libre</v>
      </c>
      <c r="I168" s="8" t="str">
        <f t="shared" si="13"/>
        <v>Femmes 50 m libre-10</v>
      </c>
      <c r="J168" s="2"/>
      <c r="K168" s="2"/>
    </row>
    <row r="169" spans="1:11" x14ac:dyDescent="0.2">
      <c r="A169" t="s">
        <v>40</v>
      </c>
      <c r="B169">
        <v>10</v>
      </c>
      <c r="C169" t="s">
        <v>43</v>
      </c>
      <c r="D169">
        <v>100</v>
      </c>
      <c r="E169">
        <v>2.68859</v>
      </c>
      <c r="F169">
        <v>59.98</v>
      </c>
      <c r="G169">
        <v>58.8</v>
      </c>
      <c r="H169" s="61" t="str">
        <f t="shared" si="12"/>
        <v>100 m libre</v>
      </c>
      <c r="I169" s="8" t="str">
        <f t="shared" si="13"/>
        <v>Femmes 100 m libre-10</v>
      </c>
      <c r="J169" s="2"/>
      <c r="K169" s="2"/>
    </row>
    <row r="170" spans="1:11" x14ac:dyDescent="0.2">
      <c r="A170" t="s">
        <v>40</v>
      </c>
      <c r="B170">
        <v>10</v>
      </c>
      <c r="C170" t="s">
        <v>43</v>
      </c>
      <c r="D170">
        <v>400</v>
      </c>
      <c r="E170">
        <v>2.68859</v>
      </c>
      <c r="F170">
        <v>269.97000000000003</v>
      </c>
      <c r="G170">
        <v>264.68</v>
      </c>
      <c r="H170" s="61" t="str">
        <f t="shared" si="12"/>
        <v>400 m libre</v>
      </c>
      <c r="I170" s="8" t="str">
        <f t="shared" si="13"/>
        <v>Femmes 400 m libre-10</v>
      </c>
      <c r="J170" s="2"/>
      <c r="K170" s="2"/>
    </row>
    <row r="171" spans="1:11" x14ac:dyDescent="0.2">
      <c r="A171" t="s">
        <v>40</v>
      </c>
      <c r="B171">
        <v>10</v>
      </c>
      <c r="C171" t="s">
        <v>132</v>
      </c>
      <c r="D171">
        <v>200</v>
      </c>
      <c r="E171">
        <v>2.68859</v>
      </c>
      <c r="F171">
        <v>147.1</v>
      </c>
      <c r="G171">
        <v>144.22</v>
      </c>
      <c r="H171" s="61" t="str">
        <f t="shared" si="12"/>
        <v>200 m quatre nages</v>
      </c>
      <c r="I171" s="8" t="str">
        <f t="shared" si="13"/>
        <v>Femmes 200 m quatre nages-10</v>
      </c>
      <c r="J171" s="2"/>
      <c r="K171" s="2"/>
    </row>
    <row r="172" spans="1:11" x14ac:dyDescent="0.2">
      <c r="A172" t="s">
        <v>40</v>
      </c>
      <c r="B172">
        <v>11</v>
      </c>
      <c r="C172" t="s">
        <v>41</v>
      </c>
      <c r="D172">
        <v>100</v>
      </c>
      <c r="E172">
        <v>2.5952500000000001</v>
      </c>
      <c r="F172">
        <v>77.75</v>
      </c>
      <c r="G172">
        <v>76.23</v>
      </c>
      <c r="H172" s="61" t="str">
        <f t="shared" si="12"/>
        <v>100 m dos</v>
      </c>
      <c r="I172" s="8" t="str">
        <f t="shared" si="13"/>
        <v>Femmes 100 m dos-11</v>
      </c>
      <c r="J172" s="2"/>
      <c r="K172" s="2"/>
    </row>
    <row r="173" spans="1:11" x14ac:dyDescent="0.2">
      <c r="A173" t="s">
        <v>40</v>
      </c>
      <c r="B173">
        <v>11</v>
      </c>
      <c r="C173" t="s">
        <v>42</v>
      </c>
      <c r="D173">
        <v>100</v>
      </c>
      <c r="E173">
        <v>2.5952500000000001</v>
      </c>
      <c r="F173">
        <v>83.26</v>
      </c>
      <c r="G173">
        <v>81.63</v>
      </c>
      <c r="H173" s="61" t="str">
        <f t="shared" si="12"/>
        <v>100 m brasse</v>
      </c>
      <c r="I173" s="8" t="str">
        <f t="shared" si="13"/>
        <v>Femmes 100 m brasse-11</v>
      </c>
      <c r="J173" s="2"/>
      <c r="K173" s="2"/>
    </row>
    <row r="174" spans="1:11" x14ac:dyDescent="0.2">
      <c r="A174" t="s">
        <v>40</v>
      </c>
      <c r="B174">
        <v>11</v>
      </c>
      <c r="C174" t="s">
        <v>44</v>
      </c>
      <c r="D174">
        <v>100</v>
      </c>
      <c r="E174">
        <v>2.5952500000000001</v>
      </c>
      <c r="F174">
        <v>87.05</v>
      </c>
      <c r="G174">
        <v>85.34</v>
      </c>
      <c r="H174" s="61" t="str">
        <f t="shared" si="12"/>
        <v>100 m papillon</v>
      </c>
      <c r="I174" s="8" t="str">
        <f t="shared" si="13"/>
        <v>Femmes 100 m papillon-11</v>
      </c>
      <c r="J174" s="2"/>
      <c r="K174" s="2"/>
    </row>
    <row r="175" spans="1:11" x14ac:dyDescent="0.2">
      <c r="A175" t="s">
        <v>40</v>
      </c>
      <c r="B175">
        <v>11</v>
      </c>
      <c r="C175" t="s">
        <v>43</v>
      </c>
      <c r="D175">
        <v>50</v>
      </c>
      <c r="E175">
        <v>2.5952500000000001</v>
      </c>
      <c r="F175">
        <v>30.07</v>
      </c>
      <c r="G175">
        <v>29.48</v>
      </c>
      <c r="H175" s="61" t="str">
        <f t="shared" si="12"/>
        <v>50 m libre</v>
      </c>
      <c r="I175" s="8" t="str">
        <f t="shared" si="13"/>
        <v>Femmes 50 m libre-11</v>
      </c>
      <c r="J175" s="2"/>
      <c r="K175" s="2"/>
    </row>
    <row r="176" spans="1:11" x14ac:dyDescent="0.2">
      <c r="A176" t="s">
        <v>40</v>
      </c>
      <c r="B176">
        <v>11</v>
      </c>
      <c r="C176" t="s">
        <v>43</v>
      </c>
      <c r="D176">
        <v>100</v>
      </c>
      <c r="E176">
        <v>2.5952500000000001</v>
      </c>
      <c r="F176">
        <v>66.010000000000005</v>
      </c>
      <c r="G176">
        <v>64.72</v>
      </c>
      <c r="H176" s="61" t="str">
        <f t="shared" si="12"/>
        <v>100 m libre</v>
      </c>
      <c r="I176" s="8" t="str">
        <f t="shared" si="13"/>
        <v>Femmes 100 m libre-11</v>
      </c>
      <c r="J176" s="2"/>
      <c r="K176" s="2"/>
    </row>
    <row r="177" spans="1:11" x14ac:dyDescent="0.2">
      <c r="A177" t="s">
        <v>40</v>
      </c>
      <c r="B177">
        <v>11</v>
      </c>
      <c r="C177" t="s">
        <v>43</v>
      </c>
      <c r="D177">
        <v>400</v>
      </c>
      <c r="E177">
        <v>2.5952500000000001</v>
      </c>
      <c r="F177">
        <v>305.88</v>
      </c>
      <c r="G177">
        <v>299.88</v>
      </c>
      <c r="H177" s="61" t="str">
        <f t="shared" si="12"/>
        <v>400 m libre</v>
      </c>
      <c r="I177" s="8" t="str">
        <f t="shared" si="13"/>
        <v>Femmes 400 m libre-11</v>
      </c>
      <c r="J177" s="2"/>
      <c r="K177" s="2"/>
    </row>
    <row r="178" spans="1:11" x14ac:dyDescent="0.2">
      <c r="A178" t="s">
        <v>40</v>
      </c>
      <c r="B178">
        <v>11</v>
      </c>
      <c r="C178" t="s">
        <v>132</v>
      </c>
      <c r="D178">
        <v>200</v>
      </c>
      <c r="E178">
        <v>2.5952500000000001</v>
      </c>
      <c r="F178">
        <v>165.95</v>
      </c>
      <c r="G178">
        <v>162.69999999999999</v>
      </c>
      <c r="H178" s="61" t="str">
        <f t="shared" si="12"/>
        <v>200 m quatre nages</v>
      </c>
      <c r="I178" s="8" t="str">
        <f t="shared" si="13"/>
        <v>Femmes 200 m quatre nages-11</v>
      </c>
      <c r="J178" s="2"/>
      <c r="K178" s="2"/>
    </row>
    <row r="179" spans="1:11" x14ac:dyDescent="0.2">
      <c r="A179" t="s">
        <v>40</v>
      </c>
      <c r="B179">
        <v>12</v>
      </c>
      <c r="C179" t="s">
        <v>41</v>
      </c>
      <c r="D179">
        <v>100</v>
      </c>
      <c r="E179">
        <v>2.6625899999999998</v>
      </c>
      <c r="F179">
        <v>68.59</v>
      </c>
      <c r="G179">
        <v>67.25</v>
      </c>
      <c r="H179" s="61" t="str">
        <f t="shared" si="12"/>
        <v>100 m dos</v>
      </c>
      <c r="I179" s="8" t="str">
        <f t="shared" si="13"/>
        <v>Femmes 100 m dos-12</v>
      </c>
      <c r="J179" s="2"/>
      <c r="K179" s="2"/>
    </row>
    <row r="180" spans="1:11" x14ac:dyDescent="0.2">
      <c r="A180" t="s">
        <v>40</v>
      </c>
      <c r="B180">
        <v>12</v>
      </c>
      <c r="C180" t="s">
        <v>42</v>
      </c>
      <c r="D180">
        <v>100</v>
      </c>
      <c r="E180">
        <v>2.6625899999999998</v>
      </c>
      <c r="F180">
        <v>75.150000000000006</v>
      </c>
      <c r="G180">
        <v>73.680000000000007</v>
      </c>
      <c r="H180" s="61" t="str">
        <f t="shared" si="12"/>
        <v>100 m brasse</v>
      </c>
      <c r="I180" s="8" t="str">
        <f t="shared" si="13"/>
        <v>Femmes 100 m brasse-12</v>
      </c>
      <c r="J180" s="2"/>
      <c r="K180" s="2"/>
    </row>
    <row r="181" spans="1:11" x14ac:dyDescent="0.2">
      <c r="A181" t="s">
        <v>40</v>
      </c>
      <c r="B181">
        <v>12</v>
      </c>
      <c r="C181" t="s">
        <v>44</v>
      </c>
      <c r="D181">
        <v>100</v>
      </c>
      <c r="E181">
        <v>2.6625899999999998</v>
      </c>
      <c r="F181">
        <v>65.78</v>
      </c>
      <c r="G181">
        <v>64.489999999999995</v>
      </c>
      <c r="H181" s="61" t="str">
        <f t="shared" si="12"/>
        <v>100 m papillon</v>
      </c>
      <c r="I181" s="8" t="str">
        <f t="shared" si="13"/>
        <v>Femmes 100 m papillon-12</v>
      </c>
      <c r="J181" s="2"/>
      <c r="K181" s="2"/>
    </row>
    <row r="182" spans="1:11" x14ac:dyDescent="0.2">
      <c r="A182" t="s">
        <v>40</v>
      </c>
      <c r="B182">
        <v>12</v>
      </c>
      <c r="C182" t="s">
        <v>43</v>
      </c>
      <c r="D182">
        <v>50</v>
      </c>
      <c r="E182">
        <v>2.6625899999999998</v>
      </c>
      <c r="F182">
        <v>27.46</v>
      </c>
      <c r="G182">
        <v>26.92</v>
      </c>
      <c r="H182" s="61" t="str">
        <f t="shared" si="12"/>
        <v>50 m libre</v>
      </c>
      <c r="I182" s="8" t="str">
        <f t="shared" si="13"/>
        <v>Femmes 50 m libre-12</v>
      </c>
      <c r="J182" s="2"/>
      <c r="K182" s="2"/>
    </row>
    <row r="183" spans="1:11" x14ac:dyDescent="0.2">
      <c r="A183" t="s">
        <v>40</v>
      </c>
      <c r="B183">
        <v>12</v>
      </c>
      <c r="C183" t="s">
        <v>43</v>
      </c>
      <c r="D183">
        <v>100</v>
      </c>
      <c r="E183">
        <v>2.6625899999999998</v>
      </c>
      <c r="F183">
        <v>59.84</v>
      </c>
      <c r="G183">
        <v>58.67</v>
      </c>
      <c r="H183" s="61" t="str">
        <f t="shared" si="12"/>
        <v>100 m libre</v>
      </c>
      <c r="I183" s="8" t="str">
        <f t="shared" si="13"/>
        <v>Femmes 100 m libre-12</v>
      </c>
      <c r="J183" s="2"/>
      <c r="K183" s="2"/>
    </row>
    <row r="184" spans="1:11" x14ac:dyDescent="0.2">
      <c r="A184" t="s">
        <v>40</v>
      </c>
      <c r="B184">
        <v>12</v>
      </c>
      <c r="C184" t="s">
        <v>43</v>
      </c>
      <c r="D184">
        <v>400</v>
      </c>
      <c r="E184">
        <v>2.6625899999999998</v>
      </c>
      <c r="F184">
        <v>275.89999999999998</v>
      </c>
      <c r="G184">
        <v>270.49</v>
      </c>
      <c r="H184" s="61" t="str">
        <f t="shared" si="12"/>
        <v>400 m libre</v>
      </c>
      <c r="I184" s="8" t="str">
        <f t="shared" si="13"/>
        <v>Femmes 400 m libre-12</v>
      </c>
      <c r="J184" s="2"/>
      <c r="K184" s="2"/>
    </row>
    <row r="185" spans="1:11" x14ac:dyDescent="0.2">
      <c r="A185" t="s">
        <v>40</v>
      </c>
      <c r="B185">
        <v>12</v>
      </c>
      <c r="C185" t="s">
        <v>132</v>
      </c>
      <c r="D185">
        <v>200</v>
      </c>
      <c r="E185">
        <v>2.6625899999999998</v>
      </c>
      <c r="F185">
        <v>148.09</v>
      </c>
      <c r="G185">
        <v>145.19</v>
      </c>
      <c r="H185" s="61" t="str">
        <f t="shared" si="12"/>
        <v>200 m quatre nages</v>
      </c>
      <c r="I185" s="8" t="str">
        <f t="shared" si="13"/>
        <v>Femmes 200 m quatre nages-12</v>
      </c>
      <c r="J185" s="2"/>
      <c r="K185" s="2"/>
    </row>
    <row r="186" spans="1:11" x14ac:dyDescent="0.2">
      <c r="A186" t="s">
        <v>40</v>
      </c>
      <c r="B186">
        <v>13</v>
      </c>
      <c r="C186" t="s">
        <v>41</v>
      </c>
      <c r="D186">
        <v>100</v>
      </c>
      <c r="E186">
        <v>2.7299199999999999</v>
      </c>
      <c r="F186">
        <v>66.069999999999993</v>
      </c>
      <c r="G186">
        <v>64.77</v>
      </c>
      <c r="H186" s="61" t="str">
        <f t="shared" si="12"/>
        <v>100 m dos</v>
      </c>
      <c r="I186" s="8" t="str">
        <f t="shared" si="13"/>
        <v>Femmes 100 m dos-13</v>
      </c>
      <c r="J186" s="2"/>
      <c r="K186" s="2"/>
    </row>
    <row r="187" spans="1:11" x14ac:dyDescent="0.2">
      <c r="A187" t="s">
        <v>40</v>
      </c>
      <c r="B187">
        <v>13</v>
      </c>
      <c r="C187" t="s">
        <v>42</v>
      </c>
      <c r="D187">
        <v>100</v>
      </c>
      <c r="E187">
        <v>2.7299199999999999</v>
      </c>
      <c r="F187">
        <v>74.52</v>
      </c>
      <c r="G187">
        <v>73.06</v>
      </c>
      <c r="H187" s="61" t="str">
        <f t="shared" si="12"/>
        <v>100 m brasse</v>
      </c>
      <c r="I187" s="8" t="str">
        <f t="shared" si="13"/>
        <v>Femmes 100 m brasse-13</v>
      </c>
      <c r="J187" s="2"/>
      <c r="K187" s="2"/>
    </row>
    <row r="188" spans="1:11" x14ac:dyDescent="0.2">
      <c r="A188" t="s">
        <v>40</v>
      </c>
      <c r="B188">
        <v>13</v>
      </c>
      <c r="C188" t="s">
        <v>44</v>
      </c>
      <c r="D188">
        <v>100</v>
      </c>
      <c r="E188">
        <v>2.7299199999999999</v>
      </c>
      <c r="F188">
        <v>63.87</v>
      </c>
      <c r="G188">
        <v>62.62</v>
      </c>
      <c r="H188" s="61" t="str">
        <f t="shared" si="12"/>
        <v>100 m papillon</v>
      </c>
      <c r="I188" s="8" t="str">
        <f t="shared" si="13"/>
        <v>Femmes 100 m papillon-13</v>
      </c>
      <c r="J188" s="2"/>
      <c r="K188" s="2"/>
    </row>
    <row r="189" spans="1:11" x14ac:dyDescent="0.2">
      <c r="A189" s="11" t="s">
        <v>40</v>
      </c>
      <c r="B189" s="11">
        <v>13</v>
      </c>
      <c r="C189" s="11" t="s">
        <v>43</v>
      </c>
      <c r="D189" s="11">
        <v>50</v>
      </c>
      <c r="E189" s="59">
        <v>2.7299199999999999</v>
      </c>
      <c r="F189" s="59">
        <v>27.01</v>
      </c>
      <c r="G189" s="59">
        <v>26.48</v>
      </c>
      <c r="H189" s="61" t="str">
        <f t="shared" ref="H189:H199" si="14">LOWER(D189&amp;" m "&amp;C189)</f>
        <v>50 m libre</v>
      </c>
      <c r="I189" s="8" t="str">
        <f t="shared" ref="I189:I199" si="15">A189&amp;" "&amp;H189&amp;"-"&amp;B189</f>
        <v>Femmes 50 m libre-13</v>
      </c>
      <c r="J189" s="2"/>
      <c r="K189" s="2"/>
    </row>
    <row r="190" spans="1:11" x14ac:dyDescent="0.2">
      <c r="A190" s="11" t="s">
        <v>40</v>
      </c>
      <c r="B190" s="11">
        <v>13</v>
      </c>
      <c r="C190" s="11" t="s">
        <v>43</v>
      </c>
      <c r="D190" s="11">
        <v>100</v>
      </c>
      <c r="E190" s="58">
        <v>2.7299199999999999</v>
      </c>
      <c r="F190" s="58">
        <v>58.76</v>
      </c>
      <c r="G190" s="58">
        <v>57.61</v>
      </c>
      <c r="H190" s="61" t="str">
        <f t="shared" si="14"/>
        <v>100 m libre</v>
      </c>
      <c r="I190" s="8" t="str">
        <f t="shared" si="15"/>
        <v>Femmes 100 m libre-13</v>
      </c>
      <c r="J190" s="2"/>
      <c r="K190" s="2"/>
    </row>
    <row r="191" spans="1:11" x14ac:dyDescent="0.2">
      <c r="A191" s="11" t="s">
        <v>40</v>
      </c>
      <c r="B191" s="11">
        <v>13</v>
      </c>
      <c r="C191" s="11" t="s">
        <v>43</v>
      </c>
      <c r="D191" s="11">
        <v>400</v>
      </c>
      <c r="E191" s="59">
        <v>2.7299199999999999</v>
      </c>
      <c r="F191" s="59">
        <v>269.85000000000002</v>
      </c>
      <c r="G191" s="59">
        <v>264.56</v>
      </c>
      <c r="H191" s="61" t="str">
        <f t="shared" si="14"/>
        <v>400 m libre</v>
      </c>
      <c r="I191" s="8" t="str">
        <f t="shared" si="15"/>
        <v>Femmes 400 m libre-13</v>
      </c>
      <c r="J191" s="2"/>
      <c r="K191" s="2"/>
    </row>
    <row r="192" spans="1:11" x14ac:dyDescent="0.2">
      <c r="A192" s="11" t="s">
        <v>40</v>
      </c>
      <c r="B192" s="11">
        <v>13</v>
      </c>
      <c r="C192" s="11" t="s">
        <v>132</v>
      </c>
      <c r="D192" s="11">
        <v>200</v>
      </c>
      <c r="E192" s="58">
        <v>2.7299199999999999</v>
      </c>
      <c r="F192" s="58">
        <v>144.43</v>
      </c>
      <c r="G192" s="58">
        <v>141.6</v>
      </c>
      <c r="H192" s="61" t="str">
        <f t="shared" si="14"/>
        <v>200 m quatre nages</v>
      </c>
      <c r="I192" s="8" t="str">
        <f t="shared" si="15"/>
        <v>Femmes 200 m quatre nages-13</v>
      </c>
      <c r="J192" s="2"/>
      <c r="K192" s="2"/>
    </row>
    <row r="193" spans="1:11" x14ac:dyDescent="0.2">
      <c r="A193" s="11" t="s">
        <v>40</v>
      </c>
      <c r="B193" s="11">
        <v>14</v>
      </c>
      <c r="C193" s="11" t="s">
        <v>41</v>
      </c>
      <c r="D193" s="11">
        <v>100</v>
      </c>
      <c r="E193" s="58">
        <v>2.6886000000000001</v>
      </c>
      <c r="F193" s="58">
        <v>66.66</v>
      </c>
      <c r="G193" s="58">
        <v>65.349999999999994</v>
      </c>
      <c r="H193" s="61" t="str">
        <f t="shared" si="14"/>
        <v>100 m dos</v>
      </c>
      <c r="I193" s="8" t="str">
        <f t="shared" si="15"/>
        <v>Femmes 100 m dos-14</v>
      </c>
      <c r="J193" s="2"/>
      <c r="K193" s="2"/>
    </row>
    <row r="194" spans="1:11" x14ac:dyDescent="0.2">
      <c r="A194" s="11" t="s">
        <v>40</v>
      </c>
      <c r="B194" s="11">
        <v>14</v>
      </c>
      <c r="C194" s="11" t="s">
        <v>42</v>
      </c>
      <c r="D194" s="11">
        <v>100</v>
      </c>
      <c r="E194" s="58">
        <v>2.6886000000000001</v>
      </c>
      <c r="F194" s="58">
        <v>73.760000000000005</v>
      </c>
      <c r="G194" s="58">
        <v>72.31</v>
      </c>
      <c r="H194" s="61" t="str">
        <f t="shared" si="14"/>
        <v>100 m brasse</v>
      </c>
      <c r="I194" s="8" t="str">
        <f t="shared" si="15"/>
        <v>Femmes 100 m brasse-14</v>
      </c>
      <c r="J194" s="2"/>
      <c r="K194" s="2"/>
    </row>
    <row r="195" spans="1:11" x14ac:dyDescent="0.2">
      <c r="A195" s="11" t="s">
        <v>40</v>
      </c>
      <c r="B195" s="11">
        <v>14</v>
      </c>
      <c r="C195" s="11" t="s">
        <v>44</v>
      </c>
      <c r="D195" s="11">
        <v>100</v>
      </c>
      <c r="E195" s="58">
        <v>2.6886000000000001</v>
      </c>
      <c r="F195" s="58">
        <v>64.459999999999994</v>
      </c>
      <c r="G195" s="58">
        <v>63.2</v>
      </c>
      <c r="H195" s="61" t="str">
        <f t="shared" si="14"/>
        <v>100 m papillon</v>
      </c>
      <c r="I195" s="8" t="str">
        <f t="shared" si="15"/>
        <v>Femmes 100 m papillon-14</v>
      </c>
      <c r="J195" s="2"/>
      <c r="K195" s="2"/>
    </row>
    <row r="196" spans="1:11" x14ac:dyDescent="0.2">
      <c r="A196" s="11" t="s">
        <v>40</v>
      </c>
      <c r="B196" s="11">
        <v>14</v>
      </c>
      <c r="C196" s="11" t="s">
        <v>43</v>
      </c>
      <c r="D196" s="11">
        <v>50</v>
      </c>
      <c r="E196" s="58">
        <v>2.6886000000000001</v>
      </c>
      <c r="F196" s="58">
        <v>27.55</v>
      </c>
      <c r="G196" s="58">
        <v>27.01</v>
      </c>
      <c r="H196" s="61" t="str">
        <f t="shared" si="14"/>
        <v>50 m libre</v>
      </c>
      <c r="I196" s="8" t="str">
        <f t="shared" si="15"/>
        <v>Femmes 50 m libre-14</v>
      </c>
      <c r="J196" s="2"/>
      <c r="K196" s="2"/>
    </row>
    <row r="197" spans="1:11" x14ac:dyDescent="0.2">
      <c r="A197" s="11" t="s">
        <v>40</v>
      </c>
      <c r="B197" s="11">
        <v>14</v>
      </c>
      <c r="C197" s="11" t="s">
        <v>43</v>
      </c>
      <c r="D197" s="11">
        <v>100</v>
      </c>
      <c r="E197" s="58">
        <v>2.6886000000000001</v>
      </c>
      <c r="F197" s="58">
        <v>59.11</v>
      </c>
      <c r="G197" s="58">
        <v>57.95</v>
      </c>
      <c r="H197" s="61" t="str">
        <f t="shared" si="14"/>
        <v>100 m libre</v>
      </c>
      <c r="I197" s="8" t="str">
        <f t="shared" si="15"/>
        <v>Femmes 100 m libre-14</v>
      </c>
      <c r="J197" s="2"/>
      <c r="K197" s="2"/>
    </row>
    <row r="198" spans="1:11" x14ac:dyDescent="0.2">
      <c r="A198" s="11" t="s">
        <v>40</v>
      </c>
      <c r="B198" s="11">
        <v>14</v>
      </c>
      <c r="C198" s="11" t="s">
        <v>43</v>
      </c>
      <c r="D198" s="11">
        <v>200</v>
      </c>
      <c r="E198" s="58">
        <v>2.6886000000000001</v>
      </c>
      <c r="F198" s="58">
        <v>124.77</v>
      </c>
      <c r="G198" s="58">
        <v>122.32</v>
      </c>
      <c r="H198" s="61" t="str">
        <f t="shared" si="14"/>
        <v>200 m libre</v>
      </c>
      <c r="I198" s="8" t="str">
        <f t="shared" si="15"/>
        <v>Femmes 200 m libre-14</v>
      </c>
      <c r="J198" s="3"/>
      <c r="K198" s="3"/>
    </row>
    <row r="199" spans="1:11" x14ac:dyDescent="0.2">
      <c r="A199" s="11" t="s">
        <v>40</v>
      </c>
      <c r="B199" s="11">
        <v>14</v>
      </c>
      <c r="C199" s="11" t="s">
        <v>132</v>
      </c>
      <c r="D199" s="11">
        <v>200</v>
      </c>
      <c r="E199" s="59">
        <v>2.6886000000000001</v>
      </c>
      <c r="F199" s="59">
        <v>142.28</v>
      </c>
      <c r="G199" s="59">
        <v>139.49</v>
      </c>
      <c r="H199" s="61" t="str">
        <f t="shared" si="14"/>
        <v>200 m quatre nages</v>
      </c>
      <c r="I199" s="8" t="str">
        <f t="shared" si="15"/>
        <v>Femmes 200 m quatre nages-14</v>
      </c>
      <c r="J199" s="3"/>
      <c r="K199" s="3"/>
    </row>
    <row r="200" spans="1:11" x14ac:dyDescent="0.2">
      <c r="A200" s="11"/>
      <c r="B200" s="11"/>
      <c r="C200" s="11"/>
      <c r="D200" s="11"/>
      <c r="E200" s="58"/>
      <c r="F200" s="58"/>
      <c r="G200" s="58"/>
      <c r="H200" s="16"/>
      <c r="I200" s="8"/>
      <c r="J200" s="3"/>
      <c r="K200" s="3"/>
    </row>
    <row r="201" spans="1:11" x14ac:dyDescent="0.2">
      <c r="A201" s="11"/>
      <c r="B201" s="11"/>
      <c r="C201" s="11"/>
      <c r="D201" s="11"/>
      <c r="E201" s="58"/>
      <c r="F201" s="58"/>
      <c r="G201" s="58"/>
      <c r="H201" s="16"/>
      <c r="I201" s="8"/>
      <c r="J201" s="3"/>
      <c r="K201" s="3"/>
    </row>
    <row r="202" spans="1:11" x14ac:dyDescent="0.2">
      <c r="A202" s="11"/>
      <c r="B202" s="11"/>
      <c r="C202" s="11"/>
      <c r="D202" s="11"/>
      <c r="E202" s="58"/>
      <c r="F202" s="58"/>
      <c r="G202" s="58"/>
      <c r="H202" s="16"/>
      <c r="I202" s="8"/>
      <c r="J202" s="3"/>
      <c r="K202" s="3"/>
    </row>
    <row r="203" spans="1:11" x14ac:dyDescent="0.2">
      <c r="A203" s="11"/>
      <c r="B203" s="11"/>
      <c r="C203" s="11"/>
      <c r="D203" s="11"/>
      <c r="E203" s="58"/>
      <c r="F203" s="58"/>
      <c r="G203" s="58"/>
      <c r="H203" s="16"/>
      <c r="I203" s="8"/>
      <c r="J203" s="3"/>
      <c r="K203" s="3"/>
    </row>
    <row r="204" spans="1:11" x14ac:dyDescent="0.2">
      <c r="A204" s="11"/>
      <c r="B204" s="11"/>
      <c r="C204" s="11"/>
      <c r="D204" s="11"/>
      <c r="E204" s="58"/>
      <c r="F204" s="58"/>
      <c r="G204" s="58"/>
      <c r="H204" s="16"/>
      <c r="I204" s="8"/>
      <c r="J204" s="3"/>
      <c r="K204" s="3"/>
    </row>
    <row r="205" spans="1:11" x14ac:dyDescent="0.2">
      <c r="A205" s="11"/>
      <c r="B205" s="11"/>
      <c r="C205" s="11"/>
      <c r="D205" s="11"/>
      <c r="E205" s="58"/>
      <c r="F205" s="58"/>
      <c r="G205" s="58"/>
      <c r="H205" s="16"/>
      <c r="I205" s="8"/>
      <c r="J205" s="3"/>
      <c r="K205" s="3"/>
    </row>
    <row r="206" spans="1:11" x14ac:dyDescent="0.2">
      <c r="A206" s="11"/>
      <c r="B206" s="11"/>
      <c r="C206" s="11"/>
      <c r="D206" s="11"/>
      <c r="E206" s="58"/>
      <c r="F206" s="58"/>
      <c r="G206" s="58"/>
      <c r="H206" s="16"/>
      <c r="I206" s="8"/>
      <c r="J206" s="3"/>
      <c r="K206" s="3"/>
    </row>
    <row r="207" spans="1:11" x14ac:dyDescent="0.2">
      <c r="A207" s="11"/>
      <c r="B207" s="11"/>
      <c r="C207" s="11"/>
      <c r="D207" s="11"/>
      <c r="E207" s="58"/>
      <c r="F207" s="58"/>
      <c r="G207" s="58"/>
      <c r="H207" s="16"/>
      <c r="I207" s="8"/>
      <c r="J207" s="3"/>
      <c r="K207" s="3"/>
    </row>
    <row r="208" spans="1:11" x14ac:dyDescent="0.2">
      <c r="A208" s="11"/>
      <c r="B208" s="11"/>
      <c r="C208" s="11"/>
      <c r="D208" s="11"/>
      <c r="E208" s="59"/>
      <c r="F208" s="60"/>
      <c r="G208" s="60"/>
      <c r="H208" s="16"/>
      <c r="I208" s="8"/>
      <c r="J208" s="3"/>
      <c r="K208" s="3"/>
    </row>
    <row r="209" spans="1:11" x14ac:dyDescent="0.2">
      <c r="A209" s="11"/>
      <c r="B209" s="11"/>
      <c r="C209" s="11"/>
      <c r="D209" s="11"/>
      <c r="E209" s="58"/>
      <c r="F209" s="58"/>
      <c r="G209" s="58"/>
      <c r="H209" s="16"/>
      <c r="I209" s="8"/>
      <c r="J209" s="3"/>
      <c r="K209" s="3"/>
    </row>
    <row r="210" spans="1:11" x14ac:dyDescent="0.2">
      <c r="A210" s="11"/>
      <c r="B210" s="11"/>
      <c r="C210" s="11"/>
      <c r="D210" s="11"/>
      <c r="E210" s="59"/>
      <c r="F210" s="60"/>
      <c r="G210" s="60"/>
      <c r="H210" s="16"/>
      <c r="I210" s="8"/>
      <c r="J210" s="3"/>
      <c r="K210" s="3"/>
    </row>
    <row r="211" spans="1:11" x14ac:dyDescent="0.2">
      <c r="A211" s="11"/>
      <c r="B211" s="11"/>
      <c r="C211" s="11"/>
      <c r="D211" s="11"/>
      <c r="E211" s="58"/>
      <c r="F211" s="58"/>
      <c r="G211" s="58"/>
      <c r="H211" s="16"/>
      <c r="I211" s="8"/>
      <c r="J211" s="3"/>
      <c r="K211" s="3"/>
    </row>
    <row r="212" spans="1:11" x14ac:dyDescent="0.2">
      <c r="A212" s="11"/>
      <c r="B212" s="11"/>
      <c r="C212" s="11"/>
      <c r="D212" s="11"/>
      <c r="E212" s="58"/>
      <c r="F212" s="58"/>
      <c r="G212" s="58"/>
      <c r="H212" s="16"/>
      <c r="I212" s="8"/>
      <c r="J212" s="3"/>
      <c r="K212" s="3"/>
    </row>
    <row r="213" spans="1:11" x14ac:dyDescent="0.2">
      <c r="A213" s="11"/>
      <c r="B213" s="11"/>
      <c r="C213" s="11"/>
      <c r="D213" s="11"/>
      <c r="E213" s="58"/>
      <c r="F213" s="58"/>
      <c r="G213" s="58"/>
      <c r="H213" s="16"/>
      <c r="I213" s="8"/>
      <c r="J213" s="3"/>
      <c r="K213" s="3"/>
    </row>
    <row r="214" spans="1:11" x14ac:dyDescent="0.2">
      <c r="A214" s="11"/>
      <c r="B214" s="11"/>
      <c r="C214" s="11"/>
      <c r="D214" s="11"/>
      <c r="E214" s="58"/>
      <c r="F214" s="58"/>
      <c r="G214" s="58"/>
      <c r="H214" s="16"/>
      <c r="I214" s="8"/>
      <c r="J214" s="3"/>
      <c r="K214" s="3"/>
    </row>
    <row r="215" spans="1:11" x14ac:dyDescent="0.2">
      <c r="A215" s="11"/>
      <c r="B215" s="11"/>
      <c r="C215" s="11"/>
      <c r="D215" s="11"/>
      <c r="E215" s="58"/>
      <c r="F215" s="58"/>
      <c r="G215" s="58"/>
      <c r="H215" s="16"/>
      <c r="I215" s="8"/>
      <c r="J215" s="3"/>
      <c r="K215" s="3"/>
    </row>
    <row r="216" spans="1:11" x14ac:dyDescent="0.2">
      <c r="A216" s="11"/>
      <c r="B216" s="11"/>
      <c r="C216" s="11"/>
      <c r="D216" s="11"/>
      <c r="E216" s="59"/>
      <c r="F216" s="60"/>
      <c r="G216" s="60"/>
      <c r="H216" s="16"/>
      <c r="I216" s="8"/>
      <c r="J216" s="3"/>
      <c r="K216" s="3"/>
    </row>
    <row r="217" spans="1:11" x14ac:dyDescent="0.2">
      <c r="A217" s="11"/>
      <c r="B217" s="11"/>
      <c r="C217" s="11"/>
      <c r="D217" s="11"/>
      <c r="E217" s="59"/>
      <c r="F217" s="60"/>
      <c r="G217" s="60"/>
      <c r="H217" s="16"/>
      <c r="I217" s="8"/>
      <c r="J217" s="3"/>
      <c r="K217" s="3"/>
    </row>
    <row r="218" spans="1:11" x14ac:dyDescent="0.2">
      <c r="A218" s="11"/>
      <c r="B218" s="11"/>
      <c r="C218" s="11"/>
      <c r="D218" s="11"/>
      <c r="E218" s="58"/>
      <c r="F218" s="58"/>
      <c r="G218" s="58"/>
      <c r="H218" s="16"/>
      <c r="I218" s="8"/>
      <c r="J218" s="3"/>
      <c r="K218" s="3"/>
    </row>
    <row r="219" spans="1:11" x14ac:dyDescent="0.2">
      <c r="A219" s="11"/>
      <c r="B219" s="11"/>
      <c r="C219" s="11"/>
      <c r="D219" s="11"/>
      <c r="E219" s="59"/>
      <c r="F219" s="60"/>
      <c r="G219" s="60"/>
      <c r="H219" s="16"/>
      <c r="I219" s="8"/>
      <c r="J219" s="3"/>
      <c r="K219" s="3"/>
    </row>
    <row r="220" spans="1:11" x14ac:dyDescent="0.2">
      <c r="A220" s="11"/>
      <c r="B220" s="11"/>
      <c r="C220" s="11"/>
      <c r="D220" s="11"/>
      <c r="E220" s="58"/>
      <c r="F220" s="58"/>
      <c r="G220" s="58"/>
      <c r="H220" s="16"/>
      <c r="I220" s="8"/>
      <c r="J220" s="3"/>
      <c r="K220" s="3"/>
    </row>
    <row r="221" spans="1:11" x14ac:dyDescent="0.2">
      <c r="A221" s="11"/>
      <c r="B221" s="11"/>
      <c r="C221" s="11"/>
      <c r="D221" s="11"/>
      <c r="E221" s="59"/>
      <c r="F221" s="60"/>
      <c r="G221" s="60"/>
      <c r="H221" s="16"/>
      <c r="I221" s="8"/>
      <c r="J221" s="3"/>
      <c r="K221" s="3"/>
    </row>
    <row r="222" spans="1:11" x14ac:dyDescent="0.2">
      <c r="A222" s="11"/>
      <c r="B222" s="11"/>
      <c r="C222" s="11"/>
      <c r="D222" s="11"/>
      <c r="E222" s="58"/>
      <c r="F222" s="58"/>
      <c r="G222" s="58"/>
      <c r="H222" s="16"/>
      <c r="I222" s="8"/>
      <c r="J222" s="3"/>
      <c r="K222" s="3"/>
    </row>
    <row r="223" spans="1:11" x14ac:dyDescent="0.2">
      <c r="A223" s="11"/>
      <c r="B223" s="11"/>
      <c r="C223" s="11"/>
      <c r="D223" s="11"/>
      <c r="E223" s="58"/>
      <c r="F223" s="58"/>
      <c r="G223" s="58"/>
      <c r="H223" s="16"/>
      <c r="I223" s="8"/>
      <c r="J223" s="3"/>
      <c r="K223" s="3"/>
    </row>
    <row r="224" spans="1:11" x14ac:dyDescent="0.2">
      <c r="A224" s="11"/>
      <c r="B224" s="11"/>
      <c r="C224" s="11"/>
      <c r="D224" s="11"/>
      <c r="E224" s="58"/>
      <c r="F224" s="58"/>
      <c r="G224" s="58"/>
      <c r="H224" s="16"/>
      <c r="I224" s="8"/>
      <c r="J224" s="3"/>
      <c r="K224" s="3"/>
    </row>
    <row r="225" spans="1:11" x14ac:dyDescent="0.2">
      <c r="A225" s="11"/>
      <c r="B225" s="11"/>
      <c r="C225" s="11"/>
      <c r="D225" s="11"/>
      <c r="E225" s="58"/>
      <c r="F225" s="58"/>
      <c r="G225" s="58"/>
      <c r="H225" s="16"/>
      <c r="I225" s="8"/>
      <c r="J225" s="3"/>
      <c r="K225" s="3"/>
    </row>
    <row r="226" spans="1:11" x14ac:dyDescent="0.2">
      <c r="A226" s="11"/>
      <c r="B226" s="11"/>
      <c r="C226" s="11"/>
      <c r="D226" s="11"/>
      <c r="E226" s="58"/>
      <c r="F226" s="58"/>
      <c r="G226" s="58"/>
      <c r="H226" s="16"/>
      <c r="I226" s="8"/>
      <c r="J226" s="3"/>
      <c r="K226" s="3"/>
    </row>
    <row r="227" spans="1:11" x14ac:dyDescent="0.2">
      <c r="A227" s="11"/>
      <c r="B227" s="11"/>
      <c r="C227" s="11"/>
      <c r="D227" s="11"/>
      <c r="E227" s="59"/>
      <c r="F227" s="60"/>
      <c r="G227" s="60"/>
      <c r="H227" s="16"/>
      <c r="I227" s="8"/>
      <c r="J227" s="3"/>
      <c r="K227" s="3"/>
    </row>
    <row r="228" spans="1:11" x14ac:dyDescent="0.2">
      <c r="A228" s="11"/>
      <c r="B228" s="11"/>
      <c r="C228" s="11"/>
      <c r="D228" s="11"/>
      <c r="E228" s="59"/>
      <c r="F228" s="60"/>
      <c r="G228" s="60"/>
      <c r="H228" s="16"/>
      <c r="I228" s="8"/>
      <c r="J228" s="5"/>
      <c r="K228" s="5"/>
    </row>
    <row r="229" spans="1:11" x14ac:dyDescent="0.2">
      <c r="A229" s="11"/>
      <c r="B229" s="11"/>
      <c r="C229" s="11"/>
      <c r="D229" s="11"/>
      <c r="E229" s="58"/>
      <c r="F229" s="58"/>
      <c r="G229" s="58"/>
      <c r="H229" s="16"/>
      <c r="I229" s="8"/>
      <c r="J229" s="5"/>
      <c r="K229" s="5"/>
    </row>
    <row r="230" spans="1:11" x14ac:dyDescent="0.2">
      <c r="A230" s="11"/>
      <c r="B230" s="11"/>
      <c r="C230" s="11"/>
      <c r="D230" s="11"/>
      <c r="E230" s="59"/>
      <c r="F230" s="60"/>
      <c r="G230" s="60"/>
      <c r="H230" s="16"/>
      <c r="I230" s="8"/>
      <c r="J230" s="5"/>
      <c r="K230" s="5"/>
    </row>
    <row r="231" spans="1:11" x14ac:dyDescent="0.2">
      <c r="A231" s="11"/>
      <c r="B231" s="11"/>
      <c r="C231" s="11"/>
      <c r="D231" s="11"/>
      <c r="E231" s="58"/>
      <c r="F231" s="58"/>
      <c r="G231" s="58"/>
      <c r="H231" s="16"/>
      <c r="I231" s="8"/>
      <c r="J231" s="5"/>
      <c r="K231" s="5"/>
    </row>
    <row r="232" spans="1:11" x14ac:dyDescent="0.2">
      <c r="A232" s="11"/>
      <c r="B232" s="11"/>
      <c r="C232" s="11"/>
      <c r="D232" s="11"/>
      <c r="E232" s="59"/>
      <c r="F232" s="60"/>
      <c r="G232" s="60"/>
      <c r="H232" s="16"/>
      <c r="I232" s="8"/>
      <c r="J232" s="5"/>
      <c r="K232" s="5"/>
    </row>
    <row r="233" spans="1:11" x14ac:dyDescent="0.2">
      <c r="A233" s="11"/>
      <c r="B233" s="11"/>
      <c r="C233" s="11"/>
      <c r="D233" s="11"/>
      <c r="E233" s="58"/>
      <c r="F233" s="58"/>
      <c r="G233" s="58"/>
      <c r="H233" s="16"/>
      <c r="I233" s="8"/>
      <c r="J233" s="5"/>
      <c r="K233" s="5"/>
    </row>
    <row r="234" spans="1:11" x14ac:dyDescent="0.2">
      <c r="A234" s="11"/>
      <c r="B234" s="11"/>
      <c r="C234" s="11"/>
      <c r="D234" s="11"/>
      <c r="E234" s="58"/>
      <c r="F234" s="58"/>
      <c r="G234" s="58"/>
      <c r="H234" s="16"/>
      <c r="I234" s="8"/>
      <c r="J234" s="5"/>
      <c r="K234" s="5"/>
    </row>
    <row r="235" spans="1:11" x14ac:dyDescent="0.2">
      <c r="A235" s="11"/>
      <c r="B235" s="11"/>
      <c r="C235" s="11"/>
      <c r="D235" s="11"/>
      <c r="E235" s="58"/>
      <c r="F235" s="58"/>
      <c r="G235" s="58"/>
      <c r="H235" s="16"/>
      <c r="I235" s="8"/>
      <c r="J235" s="5"/>
      <c r="K235" s="5"/>
    </row>
    <row r="236" spans="1:11" x14ac:dyDescent="0.2">
      <c r="A236" s="11"/>
      <c r="B236" s="11"/>
      <c r="C236" s="11"/>
      <c r="D236" s="11"/>
      <c r="E236" s="58"/>
      <c r="F236" s="58"/>
      <c r="G236" s="58"/>
      <c r="H236" s="16"/>
      <c r="I236" s="8"/>
      <c r="J236" s="5"/>
      <c r="K236" s="5"/>
    </row>
    <row r="237" spans="1:11" x14ac:dyDescent="0.2">
      <c r="A237" s="11"/>
      <c r="B237" s="11"/>
      <c r="C237" s="11"/>
      <c r="D237" s="11"/>
      <c r="E237" s="59"/>
      <c r="F237" s="60"/>
      <c r="G237" s="60"/>
      <c r="H237" s="16"/>
      <c r="I237" s="8"/>
      <c r="J237" s="5"/>
      <c r="K237" s="5"/>
    </row>
    <row r="238" spans="1:11" x14ac:dyDescent="0.2">
      <c r="A238" s="11"/>
      <c r="B238" s="11"/>
      <c r="C238" s="11"/>
      <c r="D238" s="11"/>
      <c r="E238" s="58"/>
      <c r="F238" s="58"/>
      <c r="G238" s="58"/>
      <c r="H238" s="16"/>
      <c r="I238" s="8"/>
      <c r="J238" s="5"/>
      <c r="K238" s="5"/>
    </row>
    <row r="239" spans="1:11" x14ac:dyDescent="0.2">
      <c r="A239" s="11"/>
      <c r="B239" s="11"/>
      <c r="C239" s="11"/>
      <c r="D239" s="11"/>
      <c r="E239" s="59"/>
      <c r="F239" s="60"/>
      <c r="G239" s="60"/>
      <c r="H239" s="16"/>
      <c r="I239" s="8"/>
      <c r="J239" s="5"/>
      <c r="K239" s="5"/>
    </row>
    <row r="240" spans="1:11" x14ac:dyDescent="0.2">
      <c r="A240" s="11"/>
      <c r="B240" s="11"/>
      <c r="C240" s="11"/>
      <c r="D240" s="11"/>
      <c r="E240" s="58"/>
      <c r="F240" s="58"/>
      <c r="G240" s="58"/>
      <c r="H240" s="16"/>
      <c r="I240" s="8"/>
      <c r="J240" s="5"/>
      <c r="K240" s="5"/>
    </row>
    <row r="241" spans="1:11" x14ac:dyDescent="0.2">
      <c r="A241" s="11"/>
      <c r="B241" s="11"/>
      <c r="C241" s="11"/>
      <c r="D241" s="11"/>
      <c r="E241" s="59"/>
      <c r="F241" s="60"/>
      <c r="G241" s="60"/>
      <c r="H241" s="16"/>
      <c r="I241" s="8"/>
      <c r="J241" s="5"/>
      <c r="K241" s="5"/>
    </row>
    <row r="242" spans="1:11" x14ac:dyDescent="0.2">
      <c r="A242" s="11"/>
      <c r="B242" s="11"/>
      <c r="C242" s="11"/>
      <c r="D242" s="11"/>
      <c r="E242" s="59"/>
      <c r="F242" s="60"/>
      <c r="G242" s="60"/>
      <c r="H242" s="16"/>
      <c r="I242" s="8"/>
      <c r="J242" s="5"/>
      <c r="K242" s="5"/>
    </row>
    <row r="243" spans="1:11" x14ac:dyDescent="0.2">
      <c r="A243" s="11"/>
      <c r="B243" s="11"/>
      <c r="C243" s="11"/>
      <c r="D243" s="11"/>
      <c r="E243" s="58"/>
      <c r="F243" s="58"/>
      <c r="G243" s="58"/>
      <c r="H243" s="16"/>
      <c r="I243" s="8"/>
      <c r="J243" s="5"/>
      <c r="K243" s="5"/>
    </row>
    <row r="244" spans="1:11" x14ac:dyDescent="0.2">
      <c r="A244" s="11"/>
      <c r="B244" s="11"/>
      <c r="C244" s="11"/>
      <c r="D244" s="11"/>
      <c r="E244" s="59"/>
      <c r="F244" s="60"/>
      <c r="G244" s="60"/>
      <c r="H244" s="16"/>
      <c r="I244" s="8"/>
      <c r="J244" s="5"/>
      <c r="K244" s="5"/>
    </row>
    <row r="245" spans="1:11" x14ac:dyDescent="0.2">
      <c r="A245" s="11"/>
      <c r="B245" s="11"/>
      <c r="C245" s="11"/>
      <c r="D245" s="11"/>
      <c r="E245" s="58"/>
      <c r="F245" s="58"/>
      <c r="G245" s="58"/>
      <c r="H245" s="16"/>
      <c r="I245" s="8"/>
      <c r="J245" s="5"/>
      <c r="K245" s="5"/>
    </row>
    <row r="246" spans="1:11" x14ac:dyDescent="0.2">
      <c r="A246" s="11"/>
      <c r="B246" s="11"/>
      <c r="C246" s="11"/>
      <c r="D246" s="11"/>
      <c r="E246" s="58"/>
      <c r="F246" s="58"/>
      <c r="G246" s="58"/>
      <c r="H246" s="16"/>
      <c r="I246" s="8"/>
      <c r="J246" s="5"/>
      <c r="K246" s="5"/>
    </row>
    <row r="247" spans="1:11" x14ac:dyDescent="0.2">
      <c r="A247" s="11"/>
      <c r="B247" s="11"/>
      <c r="C247" s="11"/>
      <c r="D247" s="11"/>
      <c r="E247" s="59"/>
      <c r="F247" s="60"/>
      <c r="G247" s="60"/>
      <c r="H247" s="16"/>
      <c r="I247" s="8"/>
      <c r="J247" s="5"/>
      <c r="K247" s="5"/>
    </row>
    <row r="248" spans="1:11" x14ac:dyDescent="0.2">
      <c r="A248" s="11"/>
      <c r="B248" s="11"/>
      <c r="C248" s="11"/>
      <c r="D248" s="11"/>
      <c r="E248" s="58"/>
      <c r="F248" s="58"/>
      <c r="G248" s="58"/>
      <c r="H248" s="16"/>
      <c r="I248" s="8"/>
      <c r="J248" s="5"/>
      <c r="K248" s="5"/>
    </row>
    <row r="249" spans="1:11" x14ac:dyDescent="0.2">
      <c r="A249" s="11"/>
      <c r="B249" s="11"/>
      <c r="C249" s="11"/>
      <c r="D249" s="11"/>
      <c r="E249" s="59"/>
      <c r="F249" s="60"/>
      <c r="G249" s="60"/>
      <c r="H249" s="16"/>
      <c r="I249" s="8"/>
      <c r="J249" s="5"/>
      <c r="K249" s="5"/>
    </row>
    <row r="250" spans="1:11" x14ac:dyDescent="0.2">
      <c r="A250" s="11"/>
      <c r="B250" s="11"/>
      <c r="C250" s="11"/>
      <c r="D250" s="11"/>
      <c r="E250" s="59"/>
      <c r="F250" s="60"/>
      <c r="G250" s="60"/>
      <c r="H250" s="16"/>
      <c r="I250" s="8"/>
      <c r="J250" s="5"/>
      <c r="K250" s="5"/>
    </row>
    <row r="251" spans="1:11" x14ac:dyDescent="0.2">
      <c r="A251" s="11"/>
      <c r="B251" s="11"/>
      <c r="C251" s="11"/>
      <c r="D251" s="11"/>
      <c r="E251" s="58"/>
      <c r="F251" s="58"/>
      <c r="G251" s="58"/>
      <c r="H251" s="16"/>
      <c r="I251" s="8"/>
      <c r="J251" s="5"/>
      <c r="K251" s="5"/>
    </row>
    <row r="252" spans="1:11" x14ac:dyDescent="0.2">
      <c r="A252" s="11"/>
      <c r="B252" s="11"/>
      <c r="C252" s="11"/>
      <c r="D252" s="11"/>
      <c r="E252" s="59"/>
      <c r="F252" s="60"/>
      <c r="G252" s="60"/>
      <c r="H252" s="16"/>
      <c r="I252" s="8"/>
      <c r="J252" s="5"/>
      <c r="K252" s="5"/>
    </row>
    <row r="253" spans="1:11" x14ac:dyDescent="0.2">
      <c r="A253" s="11"/>
      <c r="B253" s="11"/>
      <c r="C253" s="11"/>
      <c r="D253" s="11"/>
      <c r="E253" s="58"/>
      <c r="F253" s="58"/>
      <c r="G253" s="58"/>
      <c r="H253" s="16"/>
      <c r="I253" s="8"/>
      <c r="J253" s="5"/>
      <c r="K253" s="5"/>
    </row>
    <row r="254" spans="1:11" x14ac:dyDescent="0.2">
      <c r="A254" s="11"/>
      <c r="B254" s="11"/>
      <c r="C254" s="11"/>
      <c r="D254" s="11"/>
      <c r="E254" s="59"/>
      <c r="F254" s="60"/>
      <c r="G254" s="60"/>
      <c r="H254" s="16"/>
      <c r="I254" s="8"/>
      <c r="J254" s="5"/>
      <c r="K254" s="5"/>
    </row>
    <row r="255" spans="1:11" x14ac:dyDescent="0.2">
      <c r="A255" s="11"/>
      <c r="B255" s="11"/>
      <c r="C255" s="11"/>
      <c r="D255" s="11"/>
      <c r="E255" s="58"/>
      <c r="F255" s="58"/>
      <c r="G255" s="58"/>
      <c r="H255" s="16"/>
      <c r="I255" s="8"/>
      <c r="J255" s="5"/>
      <c r="K255" s="5"/>
    </row>
    <row r="256" spans="1:11" x14ac:dyDescent="0.2">
      <c r="A256" s="11"/>
      <c r="B256" s="11"/>
      <c r="C256" s="11"/>
      <c r="D256" s="11"/>
      <c r="E256" s="59"/>
      <c r="F256" s="60"/>
      <c r="G256" s="60"/>
      <c r="H256" s="16"/>
      <c r="I256" s="8"/>
      <c r="J256" s="5"/>
      <c r="K256" s="5"/>
    </row>
    <row r="257" spans="1:11" x14ac:dyDescent="0.2">
      <c r="A257" s="11"/>
      <c r="B257" s="11"/>
      <c r="C257" s="11"/>
      <c r="D257" s="11"/>
      <c r="E257" s="59"/>
      <c r="F257" s="60"/>
      <c r="G257" s="60"/>
      <c r="H257" s="16"/>
      <c r="I257" s="8"/>
      <c r="J257" s="5"/>
      <c r="K257" s="5"/>
    </row>
    <row r="258" spans="1:11" x14ac:dyDescent="0.2">
      <c r="A258" s="11"/>
      <c r="B258" s="11"/>
      <c r="C258" s="11"/>
      <c r="D258" s="11"/>
      <c r="E258" s="58"/>
      <c r="F258" s="58"/>
      <c r="G258" s="58"/>
      <c r="H258" s="16"/>
      <c r="I258" s="8"/>
      <c r="J258" s="5"/>
      <c r="K258" s="5"/>
    </row>
    <row r="259" spans="1:11" x14ac:dyDescent="0.2">
      <c r="A259" s="11"/>
      <c r="B259" s="11"/>
      <c r="C259" s="11"/>
      <c r="D259" s="11"/>
      <c r="E259" s="59"/>
      <c r="F259" s="60"/>
      <c r="G259" s="60"/>
      <c r="H259" s="16"/>
      <c r="I259" s="8"/>
      <c r="J259" s="5"/>
      <c r="K259" s="5"/>
    </row>
    <row r="260" spans="1:11" x14ac:dyDescent="0.2">
      <c r="A260" s="11"/>
      <c r="B260" s="11"/>
      <c r="C260" s="11"/>
      <c r="D260" s="11"/>
      <c r="E260" s="58"/>
      <c r="F260" s="58"/>
      <c r="G260" s="58"/>
      <c r="H260" s="16"/>
      <c r="I260" s="8"/>
      <c r="J260" s="5"/>
      <c r="K260" s="5"/>
    </row>
    <row r="261" spans="1:11" x14ac:dyDescent="0.2">
      <c r="A261" s="11"/>
      <c r="B261" s="11"/>
      <c r="C261" s="11"/>
      <c r="D261" s="11"/>
      <c r="E261" s="58"/>
      <c r="F261" s="58"/>
      <c r="G261" s="58"/>
      <c r="H261" s="16"/>
      <c r="I261" s="8"/>
      <c r="J261" s="5"/>
      <c r="K261" s="5"/>
    </row>
    <row r="262" spans="1:11" x14ac:dyDescent="0.2">
      <c r="A262" s="11"/>
      <c r="B262" s="11"/>
      <c r="C262" s="11"/>
      <c r="D262" s="11"/>
      <c r="E262" s="59"/>
      <c r="F262" s="60"/>
      <c r="G262" s="60"/>
      <c r="H262" s="16"/>
      <c r="I262" s="8"/>
      <c r="J262" s="5"/>
      <c r="K262" s="5"/>
    </row>
    <row r="263" spans="1:11" x14ac:dyDescent="0.2">
      <c r="A263" s="11"/>
      <c r="B263" s="11"/>
      <c r="C263" s="11"/>
      <c r="D263" s="11"/>
      <c r="E263" s="58"/>
      <c r="F263" s="58"/>
      <c r="G263" s="58"/>
      <c r="H263" s="16"/>
      <c r="I263" s="8"/>
      <c r="J263" s="5"/>
      <c r="K263" s="5"/>
    </row>
    <row r="264" spans="1:11" x14ac:dyDescent="0.2">
      <c r="A264" s="11"/>
      <c r="B264" s="11"/>
      <c r="C264" s="11"/>
      <c r="D264" s="11"/>
      <c r="E264" s="59"/>
      <c r="F264" s="60"/>
      <c r="G264" s="60"/>
      <c r="H264" s="16"/>
      <c r="I264" s="8"/>
      <c r="J264" s="5"/>
      <c r="K264" s="5"/>
    </row>
    <row r="265" spans="1:11" x14ac:dyDescent="0.2">
      <c r="A265" s="11"/>
      <c r="B265" s="11"/>
      <c r="C265" s="11"/>
      <c r="D265" s="11"/>
      <c r="E265" s="59"/>
      <c r="F265" s="60"/>
      <c r="G265" s="60"/>
      <c r="H265" s="16"/>
      <c r="I265" s="8"/>
      <c r="J265" s="5"/>
      <c r="K265" s="5"/>
    </row>
    <row r="266" spans="1:11" x14ac:dyDescent="0.2">
      <c r="A266" s="11"/>
      <c r="B266" s="11"/>
      <c r="C266" s="11"/>
      <c r="D266" s="11"/>
      <c r="E266" s="58"/>
      <c r="F266" s="58"/>
      <c r="G266" s="58"/>
      <c r="H266" s="16"/>
      <c r="I266" s="8"/>
      <c r="J266" s="5"/>
      <c r="K266" s="5"/>
    </row>
    <row r="267" spans="1:11" x14ac:dyDescent="0.2">
      <c r="A267" s="11"/>
      <c r="B267" s="11"/>
      <c r="C267" s="11"/>
      <c r="D267" s="11"/>
      <c r="E267" s="59"/>
      <c r="F267" s="60"/>
      <c r="G267" s="60"/>
      <c r="H267" s="16"/>
      <c r="I267" s="8"/>
      <c r="J267" s="5"/>
      <c r="K267" s="5"/>
    </row>
    <row r="268" spans="1:11" x14ac:dyDescent="0.2">
      <c r="A268" s="11"/>
      <c r="B268" s="11"/>
      <c r="C268" s="11"/>
      <c r="D268" s="11"/>
      <c r="E268" s="58"/>
      <c r="F268" s="58"/>
      <c r="G268" s="58"/>
      <c r="H268" s="16"/>
      <c r="I268" s="8"/>
      <c r="J268" s="5"/>
      <c r="K268" s="5"/>
    </row>
    <row r="269" spans="1:11" x14ac:dyDescent="0.2">
      <c r="A269" s="11"/>
      <c r="B269" s="11"/>
      <c r="C269" s="11"/>
      <c r="D269" s="11"/>
      <c r="E269" s="59"/>
      <c r="F269" s="60"/>
      <c r="G269" s="60"/>
      <c r="H269" s="16"/>
      <c r="I269" s="8"/>
      <c r="J269" s="5"/>
      <c r="K269" s="5"/>
    </row>
    <row r="270" spans="1:11" x14ac:dyDescent="0.2">
      <c r="A270" s="11"/>
      <c r="B270" s="11"/>
      <c r="C270" s="11"/>
      <c r="D270" s="11"/>
      <c r="E270" s="58"/>
      <c r="F270" s="58"/>
      <c r="G270" s="58"/>
      <c r="H270" s="16"/>
      <c r="I270" s="8"/>
      <c r="J270" s="5"/>
      <c r="K270" s="5"/>
    </row>
    <row r="271" spans="1:11" x14ac:dyDescent="0.2">
      <c r="A271" s="11"/>
      <c r="B271" s="11"/>
      <c r="C271" s="11"/>
      <c r="D271" s="11"/>
      <c r="E271" s="59"/>
      <c r="F271" s="60"/>
      <c r="G271" s="60"/>
      <c r="H271" s="16"/>
      <c r="I271" s="8"/>
      <c r="J271" s="5"/>
      <c r="K271" s="5"/>
    </row>
    <row r="272" spans="1:11" x14ac:dyDescent="0.2">
      <c r="A272" s="11"/>
      <c r="B272" s="11"/>
      <c r="C272" s="11"/>
      <c r="D272" s="11"/>
      <c r="E272" s="59"/>
      <c r="F272" s="60"/>
      <c r="G272" s="60"/>
      <c r="H272" s="16"/>
      <c r="I272" s="8"/>
      <c r="J272" s="5"/>
      <c r="K272" s="5"/>
    </row>
    <row r="273" spans="1:11" x14ac:dyDescent="0.2">
      <c r="A273" s="11"/>
      <c r="B273" s="11"/>
      <c r="C273" s="11"/>
      <c r="D273" s="11"/>
      <c r="E273" s="58"/>
      <c r="F273" s="58"/>
      <c r="G273" s="58"/>
      <c r="H273" s="16"/>
      <c r="I273" s="8"/>
      <c r="J273" s="5"/>
      <c r="K273" s="5"/>
    </row>
    <row r="274" spans="1:11" x14ac:dyDescent="0.2">
      <c r="A274" s="11"/>
      <c r="B274" s="11"/>
      <c r="C274" s="11"/>
      <c r="D274" s="11"/>
      <c r="E274" s="59"/>
      <c r="F274" s="60"/>
      <c r="G274" s="60"/>
      <c r="H274" s="16"/>
      <c r="I274" s="8"/>
      <c r="J274" s="5"/>
      <c r="K274" s="5"/>
    </row>
    <row r="275" spans="1:11" x14ac:dyDescent="0.2">
      <c r="A275" s="11"/>
      <c r="B275" s="11"/>
      <c r="C275" s="11"/>
      <c r="D275" s="11"/>
      <c r="E275" s="58"/>
      <c r="F275" s="58"/>
      <c r="G275" s="58"/>
      <c r="H275" s="16"/>
      <c r="I275" s="8"/>
      <c r="J275" s="5"/>
      <c r="K275" s="5"/>
    </row>
    <row r="276" spans="1:11" x14ac:dyDescent="0.2">
      <c r="A276" s="11"/>
      <c r="B276" s="11"/>
      <c r="C276" s="11"/>
      <c r="D276" s="11"/>
      <c r="E276" s="58"/>
      <c r="F276" s="58"/>
      <c r="G276" s="58"/>
      <c r="H276" s="16"/>
      <c r="I276" s="8"/>
      <c r="J276" s="5"/>
      <c r="K276" s="5"/>
    </row>
    <row r="277" spans="1:11" x14ac:dyDescent="0.2">
      <c r="A277" s="11"/>
      <c r="B277" s="11"/>
      <c r="C277" s="11"/>
      <c r="D277" s="11"/>
      <c r="E277" s="59"/>
      <c r="F277" s="60"/>
      <c r="G277" s="60"/>
      <c r="H277" s="16"/>
      <c r="I277" s="8"/>
      <c r="J277" s="5"/>
      <c r="K277" s="5"/>
    </row>
    <row r="278" spans="1:11" x14ac:dyDescent="0.2">
      <c r="A278" s="11"/>
      <c r="B278" s="11"/>
      <c r="C278" s="11"/>
      <c r="D278" s="11"/>
      <c r="E278" s="58"/>
      <c r="F278" s="58"/>
      <c r="G278" s="58"/>
      <c r="H278" s="16"/>
      <c r="I278" s="8"/>
      <c r="J278" s="5"/>
      <c r="K278" s="5"/>
    </row>
    <row r="279" spans="1:11" x14ac:dyDescent="0.2">
      <c r="A279" s="11"/>
      <c r="B279" s="11"/>
      <c r="C279" s="11"/>
      <c r="D279" s="11"/>
      <c r="E279" s="59"/>
      <c r="F279" s="60"/>
      <c r="G279" s="60"/>
      <c r="H279" s="16"/>
      <c r="I279" s="8"/>
      <c r="J279" s="5"/>
      <c r="K279" s="5"/>
    </row>
    <row r="280" spans="1:11" x14ac:dyDescent="0.2">
      <c r="A280" s="11"/>
      <c r="B280" s="11"/>
      <c r="C280" s="11"/>
      <c r="D280" s="11"/>
      <c r="E280" s="59"/>
      <c r="F280" s="60"/>
      <c r="G280" s="60"/>
      <c r="H280" s="16"/>
      <c r="I280" s="8"/>
      <c r="J280" s="5"/>
      <c r="K280" s="5"/>
    </row>
    <row r="281" spans="1:11" x14ac:dyDescent="0.2">
      <c r="A281" s="11"/>
      <c r="B281" s="11"/>
      <c r="C281" s="11"/>
      <c r="D281" s="11"/>
      <c r="E281" s="59"/>
      <c r="F281" s="60"/>
      <c r="G281" s="60"/>
      <c r="H281" s="16"/>
      <c r="I281" s="8"/>
      <c r="J281" s="5"/>
      <c r="K281" s="5"/>
    </row>
    <row r="282" spans="1:11" x14ac:dyDescent="0.2">
      <c r="A282" s="11"/>
      <c r="B282" s="11"/>
      <c r="C282" s="11"/>
      <c r="D282" s="11"/>
      <c r="E282" s="58"/>
      <c r="F282" s="58"/>
      <c r="G282" s="58"/>
      <c r="H282" s="16"/>
      <c r="I282" s="8"/>
      <c r="J282" s="5"/>
      <c r="K282" s="5"/>
    </row>
    <row r="283" spans="1:11" x14ac:dyDescent="0.2">
      <c r="A283" s="11"/>
      <c r="B283" s="11"/>
      <c r="C283" s="11"/>
      <c r="D283" s="11"/>
      <c r="E283" s="59"/>
      <c r="F283" s="60"/>
      <c r="G283" s="60"/>
      <c r="H283" s="16"/>
      <c r="I283" s="8"/>
      <c r="J283" s="5"/>
      <c r="K283" s="5"/>
    </row>
    <row r="284" spans="1:11" x14ac:dyDescent="0.2">
      <c r="A284" s="11"/>
      <c r="B284" s="11"/>
      <c r="C284" s="11"/>
      <c r="D284" s="11"/>
      <c r="E284" s="58"/>
      <c r="F284" s="58"/>
      <c r="G284" s="58"/>
      <c r="H284" s="16"/>
      <c r="I284" s="8"/>
      <c r="J284" s="5"/>
      <c r="K284" s="5"/>
    </row>
    <row r="285" spans="1:11" x14ac:dyDescent="0.2">
      <c r="A285" s="11"/>
      <c r="B285" s="11"/>
      <c r="C285" s="11"/>
      <c r="D285" s="11"/>
      <c r="E285" s="59"/>
      <c r="F285" s="60"/>
      <c r="G285" s="60"/>
      <c r="H285" s="16"/>
      <c r="I285" s="8"/>
      <c r="J285" s="5"/>
      <c r="K285" s="5"/>
    </row>
    <row r="286" spans="1:11" x14ac:dyDescent="0.2">
      <c r="A286" s="11"/>
      <c r="B286" s="11"/>
      <c r="C286" s="11"/>
      <c r="D286" s="11"/>
      <c r="E286" s="59"/>
      <c r="F286" s="60"/>
      <c r="G286" s="60"/>
      <c r="H286" s="16"/>
      <c r="I286" s="8"/>
      <c r="J286" s="5"/>
      <c r="K286" s="5"/>
    </row>
    <row r="287" spans="1:11" x14ac:dyDescent="0.2">
      <c r="A287" s="11"/>
      <c r="B287" s="11"/>
      <c r="C287" s="11"/>
      <c r="D287" s="11"/>
      <c r="E287" s="58"/>
      <c r="F287" s="58"/>
      <c r="G287" s="58"/>
      <c r="H287" s="16"/>
      <c r="I287" s="8"/>
      <c r="J287" s="5"/>
      <c r="K287" s="5"/>
    </row>
    <row r="288" spans="1:11" x14ac:dyDescent="0.2">
      <c r="A288" s="11"/>
      <c r="B288" s="11"/>
      <c r="C288" s="11"/>
      <c r="D288" s="11"/>
      <c r="E288" s="59"/>
      <c r="F288" s="60"/>
      <c r="G288" s="60"/>
      <c r="H288" s="16"/>
      <c r="I288" s="8"/>
      <c r="J288" s="5"/>
      <c r="K288" s="5"/>
    </row>
    <row r="289" spans="1:11" x14ac:dyDescent="0.2">
      <c r="A289" s="11"/>
      <c r="B289" s="11"/>
      <c r="C289" s="11"/>
      <c r="D289" s="11"/>
      <c r="E289" s="59"/>
      <c r="F289" s="60"/>
      <c r="G289" s="60"/>
      <c r="H289" s="16"/>
      <c r="I289" s="8"/>
      <c r="J289" s="5"/>
      <c r="K289" s="5"/>
    </row>
    <row r="290" spans="1:11" x14ac:dyDescent="0.2">
      <c r="A290" s="11"/>
      <c r="B290" s="11"/>
      <c r="C290" s="11"/>
      <c r="D290" s="11"/>
      <c r="E290" s="58"/>
      <c r="F290" s="58"/>
      <c r="G290" s="58"/>
      <c r="H290" s="16"/>
      <c r="I290" s="8"/>
      <c r="J290" s="5"/>
      <c r="K290" s="5"/>
    </row>
    <row r="291" spans="1:11" x14ac:dyDescent="0.2">
      <c r="A291" s="11"/>
      <c r="B291" s="11"/>
      <c r="C291" s="11"/>
      <c r="D291" s="11"/>
      <c r="E291" s="59"/>
      <c r="F291" s="60"/>
      <c r="G291" s="60"/>
      <c r="H291" s="16"/>
      <c r="I291" s="8"/>
      <c r="J291" s="5"/>
      <c r="K291" s="5"/>
    </row>
    <row r="292" spans="1:11" x14ac:dyDescent="0.2">
      <c r="A292" s="11"/>
      <c r="B292" s="11"/>
      <c r="C292" s="11"/>
      <c r="D292" s="11"/>
      <c r="E292" s="58"/>
      <c r="F292" s="58"/>
      <c r="G292" s="58"/>
      <c r="H292" s="16"/>
      <c r="I292" s="8"/>
      <c r="J292" s="5"/>
      <c r="K292" s="5"/>
    </row>
    <row r="293" spans="1:11" x14ac:dyDescent="0.2">
      <c r="A293" s="11"/>
      <c r="B293" s="11"/>
      <c r="C293" s="11"/>
      <c r="D293" s="11"/>
      <c r="E293" s="58"/>
      <c r="F293" s="58"/>
      <c r="G293" s="58"/>
      <c r="H293" s="16"/>
      <c r="I293" s="8"/>
      <c r="J293" s="5"/>
      <c r="K293" s="5"/>
    </row>
    <row r="294" spans="1:11" x14ac:dyDescent="0.2">
      <c r="A294" s="11"/>
      <c r="B294" s="11"/>
      <c r="C294" s="11"/>
      <c r="D294" s="11"/>
      <c r="E294" s="59"/>
      <c r="F294" s="60"/>
      <c r="G294" s="60"/>
      <c r="H294" s="16"/>
      <c r="I294" s="8"/>
      <c r="J294" s="5"/>
      <c r="K294" s="5"/>
    </row>
    <row r="295" spans="1:11" x14ac:dyDescent="0.2">
      <c r="A295" s="11"/>
      <c r="B295" s="11"/>
      <c r="C295" s="11"/>
      <c r="D295" s="11"/>
      <c r="E295" s="58"/>
      <c r="F295" s="58"/>
      <c r="G295" s="58"/>
      <c r="H295" s="16"/>
      <c r="I295" s="8"/>
      <c r="J295" s="5"/>
      <c r="K295" s="5"/>
    </row>
    <row r="296" spans="1:11" x14ac:dyDescent="0.2">
      <c r="A296" s="11"/>
      <c r="B296" s="11"/>
      <c r="C296" s="11"/>
      <c r="D296" s="11"/>
      <c r="E296" s="59"/>
      <c r="F296" s="60"/>
      <c r="G296" s="60"/>
      <c r="H296" s="16"/>
      <c r="I296" s="8"/>
      <c r="J296" s="5"/>
      <c r="K296" s="5"/>
    </row>
    <row r="297" spans="1:11" x14ac:dyDescent="0.2">
      <c r="A297" s="11"/>
      <c r="B297" s="11"/>
      <c r="C297" s="11"/>
      <c r="D297" s="11"/>
      <c r="E297" s="59"/>
      <c r="F297" s="60"/>
      <c r="G297" s="60"/>
      <c r="H297" s="16"/>
      <c r="I297" s="8"/>
      <c r="J297" s="5"/>
      <c r="K297" s="5"/>
    </row>
    <row r="298" spans="1:11" x14ac:dyDescent="0.2">
      <c r="A298" s="11"/>
      <c r="B298" s="11"/>
      <c r="C298" s="11"/>
      <c r="D298" s="11"/>
      <c r="E298" s="59"/>
      <c r="F298" s="60"/>
      <c r="G298" s="60"/>
      <c r="H298" s="16"/>
      <c r="I298" s="8"/>
      <c r="J298" s="5"/>
      <c r="K298" s="5"/>
    </row>
    <row r="299" spans="1:11" x14ac:dyDescent="0.2">
      <c r="A299" s="11"/>
      <c r="B299" s="11"/>
      <c r="C299" s="11"/>
      <c r="D299" s="11"/>
      <c r="E299" s="58"/>
      <c r="F299" s="58"/>
      <c r="G299" s="58"/>
      <c r="H299" s="16"/>
      <c r="I299" s="8"/>
      <c r="J299" s="5"/>
      <c r="K299" s="5"/>
    </row>
    <row r="300" spans="1:11" x14ac:dyDescent="0.2">
      <c r="A300" s="11"/>
      <c r="B300" s="11"/>
      <c r="C300" s="11"/>
      <c r="D300" s="11"/>
      <c r="E300" s="59"/>
      <c r="F300" s="60"/>
      <c r="G300" s="60"/>
      <c r="H300" s="16"/>
      <c r="I300" s="8"/>
      <c r="J300" s="5"/>
      <c r="K300" s="5"/>
    </row>
    <row r="301" spans="1:11" x14ac:dyDescent="0.2">
      <c r="A301" s="11"/>
      <c r="B301" s="11"/>
      <c r="C301" s="11"/>
      <c r="D301" s="11"/>
      <c r="E301" s="58"/>
      <c r="F301" s="58"/>
      <c r="G301" s="58"/>
      <c r="H301" s="16"/>
      <c r="I301" s="8"/>
      <c r="J301" s="5"/>
      <c r="K301" s="5"/>
    </row>
    <row r="302" spans="1:11" x14ac:dyDescent="0.2">
      <c r="A302" s="11"/>
      <c r="B302" s="11"/>
      <c r="C302" s="11"/>
      <c r="D302" s="11"/>
      <c r="E302" s="59"/>
      <c r="F302" s="60"/>
      <c r="G302" s="60"/>
      <c r="H302" s="16"/>
      <c r="I302" s="8"/>
      <c r="J302" s="5"/>
      <c r="K302" s="5"/>
    </row>
    <row r="303" spans="1:11" x14ac:dyDescent="0.2">
      <c r="A303" s="11"/>
      <c r="B303" s="11"/>
      <c r="C303" s="11"/>
      <c r="D303" s="11"/>
      <c r="E303" s="59"/>
      <c r="F303" s="60"/>
      <c r="G303" s="60"/>
      <c r="H303" s="16"/>
      <c r="I303" s="8"/>
      <c r="J303" s="5"/>
      <c r="K303" s="5"/>
    </row>
    <row r="304" spans="1:11" x14ac:dyDescent="0.2">
      <c r="A304" s="11"/>
      <c r="B304" s="11"/>
      <c r="C304" s="11"/>
      <c r="D304" s="11"/>
      <c r="E304" s="58"/>
      <c r="F304" s="58"/>
      <c r="G304" s="58"/>
      <c r="H304" s="16"/>
      <c r="I304" s="8"/>
      <c r="J304" s="5"/>
      <c r="K304" s="5"/>
    </row>
    <row r="305" spans="1:11" x14ac:dyDescent="0.2">
      <c r="A305" s="11"/>
      <c r="B305" s="11"/>
      <c r="C305" s="11"/>
      <c r="D305" s="11"/>
      <c r="E305" s="59"/>
      <c r="F305" s="60"/>
      <c r="G305" s="60"/>
      <c r="H305" s="16"/>
      <c r="I305" s="8"/>
      <c r="J305" s="5"/>
      <c r="K305" s="5"/>
    </row>
    <row r="306" spans="1:11" x14ac:dyDescent="0.2">
      <c r="A306" s="11"/>
      <c r="B306" s="11"/>
      <c r="C306" s="11"/>
      <c r="D306" s="11"/>
      <c r="E306" s="58"/>
      <c r="F306" s="58"/>
      <c r="G306" s="58"/>
      <c r="H306" s="16"/>
      <c r="I306" s="8"/>
      <c r="J306" s="5"/>
      <c r="K306" s="5"/>
    </row>
    <row r="307" spans="1:11" x14ac:dyDescent="0.2">
      <c r="A307" s="11"/>
      <c r="B307" s="11"/>
      <c r="C307" s="11"/>
      <c r="D307" s="11"/>
      <c r="E307" s="58"/>
      <c r="F307" s="58"/>
      <c r="G307" s="58"/>
      <c r="H307" s="16"/>
      <c r="I307" s="8"/>
      <c r="J307" s="5"/>
      <c r="K307" s="5"/>
    </row>
    <row r="308" spans="1:11" x14ac:dyDescent="0.2">
      <c r="A308" s="11"/>
      <c r="B308" s="11"/>
      <c r="C308" s="11"/>
      <c r="D308" s="11"/>
      <c r="E308" s="59"/>
      <c r="F308" s="60"/>
      <c r="G308" s="60"/>
      <c r="H308" s="16"/>
      <c r="I308" s="8"/>
      <c r="J308" s="5"/>
      <c r="K308" s="5"/>
    </row>
    <row r="309" spans="1:11" x14ac:dyDescent="0.2">
      <c r="A309" s="11"/>
      <c r="B309" s="11"/>
      <c r="C309" s="11"/>
      <c r="D309" s="11"/>
      <c r="E309" s="58"/>
      <c r="F309" s="58"/>
      <c r="G309" s="58"/>
      <c r="H309" s="16"/>
      <c r="I309" s="8"/>
      <c r="J309" s="5"/>
      <c r="K309" s="5"/>
    </row>
    <row r="310" spans="1:11" x14ac:dyDescent="0.2">
      <c r="A310" s="11"/>
      <c r="B310" s="11"/>
      <c r="C310" s="11"/>
      <c r="D310" s="11"/>
      <c r="E310" s="59"/>
      <c r="F310" s="60"/>
      <c r="G310" s="60"/>
      <c r="H310" s="16"/>
      <c r="I310" s="8"/>
      <c r="J310" s="5"/>
      <c r="K310" s="5"/>
    </row>
    <row r="311" spans="1:11" x14ac:dyDescent="0.2">
      <c r="A311" s="11"/>
      <c r="B311" s="11"/>
      <c r="C311" s="11"/>
      <c r="D311" s="11"/>
      <c r="E311" s="59"/>
      <c r="F311" s="60"/>
      <c r="G311" s="60"/>
      <c r="H311" s="16"/>
      <c r="I311" s="8"/>
      <c r="J311" s="5"/>
      <c r="K311" s="5"/>
    </row>
    <row r="312" spans="1:11" x14ac:dyDescent="0.2">
      <c r="A312" s="11"/>
      <c r="B312" s="11"/>
      <c r="C312" s="11"/>
      <c r="D312" s="11"/>
      <c r="E312" s="59"/>
      <c r="F312" s="60"/>
      <c r="G312" s="60"/>
      <c r="H312" s="16"/>
      <c r="I312" s="8"/>
      <c r="J312" s="5"/>
      <c r="K312" s="5"/>
    </row>
    <row r="313" spans="1:11" x14ac:dyDescent="0.2">
      <c r="A313" s="11"/>
      <c r="B313" s="11"/>
      <c r="C313" s="11"/>
      <c r="D313" s="11"/>
      <c r="E313" s="58"/>
      <c r="F313" s="58"/>
      <c r="G313" s="58"/>
      <c r="H313" s="16"/>
      <c r="I313" s="8"/>
      <c r="J313" s="5"/>
      <c r="K313" s="5"/>
    </row>
    <row r="314" spans="1:11" x14ac:dyDescent="0.2">
      <c r="A314" s="11"/>
      <c r="B314" s="11"/>
      <c r="C314" s="11"/>
      <c r="D314" s="11"/>
      <c r="E314" s="59"/>
      <c r="F314" s="60"/>
      <c r="G314" s="60"/>
      <c r="H314" s="16"/>
      <c r="I314" s="8"/>
      <c r="J314" s="5"/>
      <c r="K314" s="5"/>
    </row>
    <row r="315" spans="1:11" x14ac:dyDescent="0.2">
      <c r="A315" s="11"/>
      <c r="B315" s="11"/>
      <c r="C315" s="11"/>
      <c r="D315" s="11"/>
      <c r="E315" s="58"/>
      <c r="F315" s="58"/>
      <c r="G315" s="58"/>
      <c r="H315" s="16"/>
      <c r="I315" s="8"/>
      <c r="J315" s="5"/>
      <c r="K315" s="5"/>
    </row>
    <row r="316" spans="1:11" x14ac:dyDescent="0.2">
      <c r="A316" s="11"/>
      <c r="B316" s="11"/>
      <c r="C316" s="11"/>
      <c r="D316" s="11"/>
      <c r="E316" s="59"/>
      <c r="F316" s="60"/>
      <c r="G316" s="60"/>
      <c r="H316" s="16"/>
      <c r="I316" s="8"/>
      <c r="J316" s="5"/>
      <c r="K316" s="5"/>
    </row>
    <row r="317" spans="1:11" x14ac:dyDescent="0.2">
      <c r="A317" s="11"/>
      <c r="B317" s="11"/>
      <c r="C317" s="11"/>
      <c r="D317" s="11"/>
      <c r="E317" s="59"/>
      <c r="F317" s="60"/>
      <c r="G317" s="60"/>
      <c r="H317" s="16"/>
      <c r="I317" s="8"/>
      <c r="J317" s="5"/>
      <c r="K317" s="5"/>
    </row>
    <row r="318" spans="1:11" x14ac:dyDescent="0.2">
      <c r="A318" s="11"/>
      <c r="B318" s="11"/>
      <c r="C318" s="11"/>
      <c r="D318" s="11"/>
      <c r="E318" s="58"/>
      <c r="F318" s="58"/>
      <c r="G318" s="58"/>
      <c r="H318" s="16"/>
      <c r="I318" s="8"/>
      <c r="J318" s="5"/>
      <c r="K318" s="5"/>
    </row>
    <row r="319" spans="1:11" x14ac:dyDescent="0.2">
      <c r="A319" s="11"/>
      <c r="B319" s="11"/>
      <c r="C319" s="11"/>
      <c r="D319" s="11"/>
      <c r="E319" s="59"/>
      <c r="F319" s="60"/>
      <c r="G319" s="60"/>
      <c r="H319" s="16"/>
      <c r="I319" s="8"/>
      <c r="J319" s="5"/>
      <c r="K319" s="5"/>
    </row>
    <row r="320" spans="1:11" x14ac:dyDescent="0.2">
      <c r="A320" s="11"/>
      <c r="B320" s="11"/>
      <c r="C320" s="11"/>
      <c r="D320" s="11"/>
      <c r="E320" s="59"/>
      <c r="F320" s="60"/>
      <c r="G320" s="60"/>
      <c r="H320" s="16"/>
      <c r="I320" s="8"/>
      <c r="J320" s="5"/>
      <c r="K320" s="5"/>
    </row>
    <row r="321" spans="1:11" x14ac:dyDescent="0.2">
      <c r="A321" s="11"/>
      <c r="B321" s="11"/>
      <c r="C321" s="11"/>
      <c r="D321" s="11"/>
      <c r="E321" s="58"/>
      <c r="F321" s="58"/>
      <c r="G321" s="58"/>
      <c r="H321" s="16"/>
      <c r="I321" s="8"/>
      <c r="J321" s="5"/>
      <c r="K321" s="5"/>
    </row>
    <row r="322" spans="1:11" x14ac:dyDescent="0.2">
      <c r="A322" s="11"/>
      <c r="B322" s="11"/>
      <c r="C322" s="11"/>
      <c r="D322" s="11"/>
      <c r="E322" s="59"/>
      <c r="F322" s="60"/>
      <c r="G322" s="60"/>
      <c r="H322" s="16"/>
      <c r="I322" s="8"/>
      <c r="J322" s="5"/>
      <c r="K322" s="5"/>
    </row>
    <row r="323" spans="1:11" x14ac:dyDescent="0.2">
      <c r="A323" s="11"/>
      <c r="B323" s="11"/>
      <c r="C323" s="11"/>
      <c r="D323" s="11"/>
      <c r="E323" s="58"/>
      <c r="F323" s="58"/>
      <c r="G323" s="58"/>
      <c r="H323" s="16"/>
      <c r="I323" s="8"/>
      <c r="J323" s="5"/>
      <c r="K323" s="5"/>
    </row>
    <row r="324" spans="1:11" x14ac:dyDescent="0.2">
      <c r="A324" s="11"/>
      <c r="B324" s="11"/>
      <c r="C324" s="11"/>
      <c r="D324" s="11"/>
      <c r="E324" s="58"/>
      <c r="F324" s="58"/>
      <c r="G324" s="58"/>
      <c r="H324" s="16"/>
      <c r="I324" s="8"/>
      <c r="J324" s="5"/>
      <c r="K324" s="5"/>
    </row>
    <row r="325" spans="1:11" x14ac:dyDescent="0.2">
      <c r="A325" s="11"/>
      <c r="B325" s="11"/>
      <c r="C325" s="11"/>
      <c r="D325" s="11"/>
      <c r="E325" s="59"/>
      <c r="F325" s="60"/>
      <c r="G325" s="60"/>
      <c r="H325" s="16"/>
      <c r="I325" s="8"/>
      <c r="J325" s="5"/>
      <c r="K325" s="5"/>
    </row>
    <row r="326" spans="1:11" x14ac:dyDescent="0.2">
      <c r="A326" s="11"/>
      <c r="B326" s="11"/>
      <c r="C326" s="11"/>
      <c r="D326" s="11"/>
      <c r="E326" s="58"/>
      <c r="F326" s="58"/>
      <c r="G326" s="58"/>
      <c r="H326" s="16"/>
      <c r="I326" s="8"/>
      <c r="J326" s="5"/>
      <c r="K326" s="5"/>
    </row>
    <row r="327" spans="1:11" x14ac:dyDescent="0.2">
      <c r="A327" s="11"/>
      <c r="B327" s="11"/>
      <c r="C327" s="11"/>
      <c r="D327" s="11"/>
      <c r="E327" s="59"/>
      <c r="F327" s="60"/>
      <c r="G327" s="60"/>
      <c r="H327" s="16"/>
      <c r="I327" s="8"/>
      <c r="J327" s="5"/>
      <c r="K327" s="5"/>
    </row>
    <row r="328" spans="1:11" x14ac:dyDescent="0.2">
      <c r="A328" s="11"/>
      <c r="B328" s="11"/>
      <c r="C328" s="11"/>
      <c r="D328" s="11"/>
      <c r="E328" s="59"/>
      <c r="F328" s="60"/>
      <c r="G328" s="60"/>
      <c r="H328" s="16"/>
      <c r="I328" s="8"/>
      <c r="J328" s="5"/>
      <c r="K328" s="5"/>
    </row>
    <row r="329" spans="1:11" x14ac:dyDescent="0.2">
      <c r="A329" s="11"/>
      <c r="B329" s="11"/>
      <c r="C329" s="11"/>
      <c r="D329" s="11"/>
      <c r="E329" s="59"/>
      <c r="F329" s="60"/>
      <c r="G329" s="60"/>
      <c r="H329" s="16"/>
      <c r="I329" s="8"/>
      <c r="J329" s="5"/>
      <c r="K329" s="5"/>
    </row>
    <row r="330" spans="1:11" x14ac:dyDescent="0.2">
      <c r="A330" s="11"/>
      <c r="B330" s="11"/>
      <c r="C330" s="11"/>
      <c r="D330" s="11"/>
      <c r="E330" s="58"/>
      <c r="F330" s="58"/>
      <c r="G330" s="58"/>
      <c r="H330" s="16"/>
      <c r="I330" s="8"/>
      <c r="J330" s="5"/>
      <c r="K330" s="5"/>
    </row>
    <row r="331" spans="1:11" x14ac:dyDescent="0.2">
      <c r="A331" s="11"/>
      <c r="B331" s="11"/>
      <c r="C331" s="11"/>
      <c r="D331" s="11"/>
      <c r="E331" s="59"/>
      <c r="F331" s="60"/>
      <c r="G331" s="60"/>
      <c r="H331" s="16"/>
      <c r="I331" s="8"/>
      <c r="J331" s="5"/>
      <c r="K331" s="5"/>
    </row>
    <row r="332" spans="1:11" x14ac:dyDescent="0.2">
      <c r="A332" s="11"/>
      <c r="B332" s="11"/>
      <c r="C332" s="11"/>
      <c r="D332" s="11"/>
      <c r="E332" s="58"/>
      <c r="F332" s="58"/>
      <c r="G332" s="58"/>
      <c r="H332" s="16"/>
      <c r="I332" s="8"/>
      <c r="J332" s="5"/>
      <c r="K332" s="5"/>
    </row>
    <row r="333" spans="1:11" x14ac:dyDescent="0.2">
      <c r="A333" s="11"/>
      <c r="B333" s="11"/>
      <c r="C333" s="11"/>
      <c r="D333" s="11"/>
      <c r="E333" s="59"/>
      <c r="F333" s="60"/>
      <c r="G333" s="60"/>
      <c r="H333" s="16"/>
      <c r="I333" s="8"/>
      <c r="J333" s="5"/>
      <c r="K333" s="5"/>
    </row>
    <row r="334" spans="1:11" x14ac:dyDescent="0.2">
      <c r="A334" s="11"/>
      <c r="B334" s="11"/>
      <c r="C334" s="11"/>
      <c r="D334" s="11"/>
      <c r="E334" s="59"/>
      <c r="F334" s="60"/>
      <c r="G334" s="60"/>
      <c r="H334" s="16"/>
      <c r="I334" s="8"/>
      <c r="J334" s="5"/>
      <c r="K334" s="5"/>
    </row>
    <row r="335" spans="1:11" x14ac:dyDescent="0.2">
      <c r="A335" s="11"/>
      <c r="B335" s="11"/>
      <c r="C335" s="11"/>
      <c r="D335" s="11"/>
      <c r="E335" s="58"/>
      <c r="F335" s="58"/>
      <c r="G335" s="58"/>
      <c r="H335" s="16"/>
      <c r="I335" s="8"/>
      <c r="J335" s="5"/>
      <c r="K335" s="5"/>
    </row>
    <row r="336" spans="1:11" x14ac:dyDescent="0.2">
      <c r="A336" s="11"/>
      <c r="B336" s="11"/>
      <c r="C336" s="11"/>
      <c r="D336" s="11"/>
      <c r="E336" s="59"/>
      <c r="F336" s="60"/>
      <c r="G336" s="60"/>
      <c r="H336" s="16"/>
      <c r="I336" s="8"/>
      <c r="J336" s="5"/>
      <c r="K336" s="5"/>
    </row>
    <row r="337" spans="1:11" x14ac:dyDescent="0.2">
      <c r="A337" s="11"/>
      <c r="B337" s="11"/>
      <c r="C337" s="11"/>
      <c r="D337" s="11"/>
      <c r="E337" s="59"/>
      <c r="F337" s="60"/>
      <c r="G337" s="60"/>
      <c r="H337" s="16"/>
      <c r="I337" s="8"/>
      <c r="J337" s="5"/>
      <c r="K337" s="5"/>
    </row>
    <row r="338" spans="1:11" x14ac:dyDescent="0.2">
      <c r="A338" s="11"/>
      <c r="B338" s="11"/>
      <c r="C338" s="11"/>
      <c r="D338" s="11"/>
      <c r="E338" s="58"/>
      <c r="F338" s="58"/>
      <c r="G338" s="58"/>
      <c r="H338" s="16"/>
      <c r="I338" s="8"/>
      <c r="J338" s="5"/>
      <c r="K338" s="5"/>
    </row>
    <row r="339" spans="1:11" x14ac:dyDescent="0.2">
      <c r="A339" s="11"/>
      <c r="B339" s="11"/>
      <c r="C339" s="11"/>
      <c r="D339" s="11"/>
      <c r="E339" s="59"/>
      <c r="F339" s="60"/>
      <c r="G339" s="60"/>
      <c r="H339" s="16"/>
      <c r="I339" s="8"/>
      <c r="J339" s="5"/>
      <c r="K339" s="5"/>
    </row>
    <row r="340" spans="1:11" x14ac:dyDescent="0.2">
      <c r="A340" s="11"/>
      <c r="B340" s="11"/>
      <c r="C340" s="11"/>
      <c r="D340" s="11"/>
      <c r="E340" s="58"/>
      <c r="F340" s="58"/>
      <c r="G340" s="58"/>
      <c r="H340" s="16"/>
      <c r="I340" s="8"/>
      <c r="J340" s="5"/>
      <c r="K340" s="5"/>
    </row>
    <row r="341" spans="1:11" x14ac:dyDescent="0.2">
      <c r="A341" s="11"/>
      <c r="B341" s="11"/>
      <c r="C341" s="11"/>
      <c r="D341" s="11"/>
      <c r="E341" s="58"/>
      <c r="F341" s="58"/>
      <c r="G341" s="58"/>
      <c r="H341" s="16"/>
      <c r="I341" s="8"/>
      <c r="J341" s="5"/>
      <c r="K341" s="5"/>
    </row>
    <row r="342" spans="1:11" x14ac:dyDescent="0.2">
      <c r="A342" s="11"/>
      <c r="B342" s="11"/>
      <c r="C342" s="11"/>
      <c r="D342" s="11"/>
      <c r="E342" s="59"/>
      <c r="F342" s="60"/>
      <c r="G342" s="60"/>
      <c r="H342" s="16"/>
      <c r="I342" s="8"/>
      <c r="J342" s="5"/>
      <c r="K342" s="5"/>
    </row>
    <row r="343" spans="1:11" x14ac:dyDescent="0.2">
      <c r="A343" s="11"/>
      <c r="B343" s="11"/>
      <c r="C343" s="11"/>
      <c r="D343" s="11"/>
      <c r="E343" s="58"/>
      <c r="F343" s="58"/>
      <c r="G343" s="58"/>
      <c r="H343" s="16"/>
      <c r="I343" s="8"/>
      <c r="J343" s="5"/>
      <c r="K343" s="5"/>
    </row>
    <row r="344" spans="1:11" x14ac:dyDescent="0.2">
      <c r="A344" s="11"/>
      <c r="B344" s="11"/>
      <c r="C344" s="11"/>
      <c r="D344" s="11"/>
      <c r="E344" s="59"/>
      <c r="F344" s="60"/>
      <c r="G344" s="60"/>
      <c r="H344" s="16"/>
      <c r="I344" s="8"/>
      <c r="J344" s="5"/>
      <c r="K344" s="5"/>
    </row>
    <row r="345" spans="1:11" x14ac:dyDescent="0.2">
      <c r="A345" s="11"/>
      <c r="B345" s="11"/>
      <c r="C345" s="11"/>
      <c r="D345" s="11"/>
      <c r="E345" s="59"/>
      <c r="F345" s="60"/>
      <c r="G345" s="60"/>
      <c r="H345" s="16"/>
      <c r="I345" s="8"/>
      <c r="J345" s="5"/>
      <c r="K345" s="5"/>
    </row>
    <row r="346" spans="1:11" x14ac:dyDescent="0.2">
      <c r="A346" s="11"/>
      <c r="B346" s="11"/>
      <c r="C346" s="11"/>
      <c r="D346" s="11"/>
      <c r="E346" s="58"/>
      <c r="F346" s="58"/>
      <c r="G346" s="58"/>
      <c r="H346" s="16"/>
      <c r="I346" s="8"/>
      <c r="J346" s="5"/>
      <c r="K346" s="5"/>
    </row>
    <row r="347" spans="1:11" x14ac:dyDescent="0.2">
      <c r="A347" s="11"/>
      <c r="B347" s="11"/>
      <c r="C347" s="11"/>
      <c r="D347" s="11"/>
      <c r="E347" s="59"/>
      <c r="F347" s="60"/>
      <c r="G347" s="60"/>
      <c r="H347" s="16"/>
      <c r="I347" s="8"/>
      <c r="J347" s="5"/>
      <c r="K347" s="5"/>
    </row>
    <row r="348" spans="1:11" x14ac:dyDescent="0.2">
      <c r="A348" s="11"/>
      <c r="B348" s="11"/>
      <c r="C348" s="11"/>
      <c r="D348" s="11"/>
      <c r="E348" s="58"/>
      <c r="F348" s="58"/>
      <c r="G348" s="58"/>
      <c r="H348" s="16"/>
      <c r="I348" s="8"/>
      <c r="J348" s="5"/>
      <c r="K348" s="5"/>
    </row>
    <row r="349" spans="1:11" x14ac:dyDescent="0.2">
      <c r="A349" s="11"/>
      <c r="B349" s="11"/>
      <c r="C349" s="11"/>
      <c r="D349" s="11"/>
      <c r="E349" s="59"/>
      <c r="F349" s="60"/>
      <c r="G349" s="60"/>
      <c r="H349" s="16"/>
      <c r="I349" s="8"/>
      <c r="J349" s="5"/>
      <c r="K349" s="5"/>
    </row>
    <row r="350" spans="1:11" x14ac:dyDescent="0.2">
      <c r="A350" s="11"/>
      <c r="B350" s="11"/>
      <c r="C350" s="11"/>
      <c r="D350" s="11"/>
      <c r="E350" s="59"/>
      <c r="F350" s="60"/>
      <c r="G350" s="60"/>
      <c r="H350" s="16"/>
      <c r="I350" s="8"/>
      <c r="J350" s="5"/>
      <c r="K350" s="5"/>
    </row>
    <row r="351" spans="1:11" x14ac:dyDescent="0.2">
      <c r="A351" s="11"/>
      <c r="B351" s="11"/>
      <c r="C351" s="11"/>
      <c r="D351" s="11"/>
      <c r="E351" s="58"/>
      <c r="F351" s="58"/>
      <c r="G351" s="58"/>
      <c r="H351" s="16"/>
      <c r="I351" s="8"/>
      <c r="J351" s="5"/>
      <c r="K351" s="5"/>
    </row>
    <row r="352" spans="1:11" x14ac:dyDescent="0.2">
      <c r="A352" s="11"/>
      <c r="B352" s="11"/>
      <c r="C352" s="11"/>
      <c r="D352" s="11"/>
      <c r="E352" s="59"/>
      <c r="F352" s="60"/>
      <c r="G352" s="60"/>
      <c r="H352" s="16"/>
      <c r="I352" s="8"/>
      <c r="J352" s="5"/>
      <c r="K352" s="5"/>
    </row>
    <row r="353" spans="1:11" x14ac:dyDescent="0.2">
      <c r="A353" s="11"/>
      <c r="B353" s="11"/>
      <c r="C353" s="11"/>
      <c r="D353" s="11"/>
      <c r="E353" s="59"/>
      <c r="F353" s="60"/>
      <c r="G353" s="60"/>
      <c r="H353" s="16"/>
      <c r="I353" s="8"/>
      <c r="J353" s="5"/>
      <c r="K353" s="5"/>
    </row>
    <row r="354" spans="1:11" x14ac:dyDescent="0.2">
      <c r="A354" s="11"/>
      <c r="B354" s="11"/>
      <c r="C354" s="11"/>
      <c r="D354" s="11"/>
      <c r="E354" s="58"/>
      <c r="F354" s="58"/>
      <c r="G354" s="58"/>
      <c r="H354" s="16"/>
      <c r="I354" s="8"/>
      <c r="J354" s="5"/>
      <c r="K354" s="5"/>
    </row>
    <row r="355" spans="1:11" x14ac:dyDescent="0.2">
      <c r="A355" s="11"/>
      <c r="B355" s="11"/>
      <c r="C355" s="11"/>
      <c r="D355" s="11"/>
      <c r="E355" s="59"/>
      <c r="F355" s="60"/>
      <c r="G355" s="60"/>
      <c r="H355" s="16"/>
      <c r="I355" s="8"/>
      <c r="J355" s="5"/>
      <c r="K355" s="5"/>
    </row>
    <row r="356" spans="1:11" x14ac:dyDescent="0.2">
      <c r="A356" s="11"/>
      <c r="B356" s="11"/>
      <c r="C356" s="11"/>
      <c r="D356" s="11"/>
      <c r="E356" s="58"/>
      <c r="F356" s="58"/>
      <c r="G356" s="58"/>
      <c r="H356" s="16"/>
      <c r="I356" s="8"/>
      <c r="J356" s="5"/>
      <c r="K356" s="5"/>
    </row>
    <row r="357" spans="1:11" x14ac:dyDescent="0.2">
      <c r="A357" s="11"/>
      <c r="B357" s="11"/>
      <c r="C357" s="11"/>
      <c r="D357" s="11"/>
      <c r="E357" s="58"/>
      <c r="F357" s="58"/>
      <c r="G357" s="58"/>
      <c r="H357" s="16"/>
      <c r="I357" s="8"/>
      <c r="J357" s="5"/>
      <c r="K357" s="5"/>
    </row>
    <row r="358" spans="1:11" x14ac:dyDescent="0.2">
      <c r="A358" s="11"/>
      <c r="B358" s="11"/>
      <c r="C358" s="11"/>
      <c r="D358" s="11"/>
      <c r="E358" s="59"/>
      <c r="F358" s="60"/>
      <c r="G358" s="60"/>
      <c r="H358" s="16"/>
      <c r="I358" s="8"/>
      <c r="J358" s="5"/>
      <c r="K358" s="5"/>
    </row>
    <row r="359" spans="1:11" x14ac:dyDescent="0.2">
      <c r="A359" s="11"/>
      <c r="B359" s="11"/>
      <c r="C359" s="11"/>
      <c r="D359" s="11"/>
      <c r="E359" s="58"/>
      <c r="F359" s="58"/>
      <c r="G359" s="58"/>
      <c r="H359" s="16"/>
      <c r="I359" s="8"/>
      <c r="J359" s="5"/>
      <c r="K359" s="5"/>
    </row>
    <row r="360" spans="1:11" x14ac:dyDescent="0.2">
      <c r="A360" s="11"/>
      <c r="B360" s="11"/>
      <c r="C360" s="11"/>
      <c r="D360" s="11"/>
      <c r="E360" s="59"/>
      <c r="F360" s="60"/>
      <c r="G360" s="60"/>
      <c r="H360" s="16"/>
      <c r="I360" s="8"/>
      <c r="J360" s="5"/>
      <c r="K360" s="5"/>
    </row>
    <row r="361" spans="1:11" x14ac:dyDescent="0.2">
      <c r="A361" s="11"/>
      <c r="B361" s="11"/>
      <c r="C361" s="11"/>
      <c r="D361" s="11"/>
      <c r="E361" s="59"/>
      <c r="F361" s="60"/>
      <c r="G361" s="60"/>
      <c r="H361" s="16"/>
      <c r="I361" s="8"/>
      <c r="J361" s="5"/>
      <c r="K361" s="5"/>
    </row>
    <row r="362" spans="1:11" x14ac:dyDescent="0.2">
      <c r="A362" s="11"/>
      <c r="B362" s="11"/>
      <c r="C362" s="11"/>
      <c r="D362" s="11"/>
      <c r="E362" s="59"/>
      <c r="F362" s="60"/>
      <c r="G362" s="60"/>
      <c r="H362" s="16"/>
      <c r="I362" s="8"/>
      <c r="J362" s="5"/>
      <c r="K362" s="5"/>
    </row>
    <row r="363" spans="1:11" x14ac:dyDescent="0.2">
      <c r="A363" s="11"/>
      <c r="B363" s="11"/>
      <c r="C363" s="11"/>
      <c r="D363" s="11"/>
      <c r="E363" s="58"/>
      <c r="F363" s="58"/>
      <c r="G363" s="58"/>
      <c r="H363" s="16"/>
      <c r="I363" s="8"/>
      <c r="J363" s="5"/>
      <c r="K363" s="5"/>
    </row>
    <row r="364" spans="1:11" x14ac:dyDescent="0.2">
      <c r="A364" s="11"/>
      <c r="B364" s="11"/>
      <c r="C364" s="11"/>
      <c r="D364" s="11"/>
      <c r="E364" s="59"/>
      <c r="F364" s="60"/>
      <c r="G364" s="60"/>
      <c r="H364" s="16"/>
      <c r="I364" s="8"/>
      <c r="J364" s="5"/>
      <c r="K364" s="5"/>
    </row>
    <row r="365" spans="1:11" x14ac:dyDescent="0.2">
      <c r="A365" s="11"/>
      <c r="B365" s="11"/>
      <c r="C365" s="11"/>
      <c r="D365" s="11"/>
      <c r="E365" s="58"/>
      <c r="F365" s="58"/>
      <c r="G365" s="58"/>
      <c r="H365" s="16"/>
      <c r="I365" s="8"/>
      <c r="J365" s="5"/>
      <c r="K365" s="5"/>
    </row>
    <row r="366" spans="1:11" x14ac:dyDescent="0.2">
      <c r="A366" s="11"/>
      <c r="B366" s="11"/>
      <c r="C366" s="11"/>
      <c r="D366" s="11"/>
      <c r="E366" s="59"/>
      <c r="F366" s="60"/>
      <c r="G366" s="60"/>
      <c r="H366" s="16"/>
      <c r="I366" s="8"/>
      <c r="J366" s="5"/>
      <c r="K366" s="5"/>
    </row>
    <row r="367" spans="1:11" x14ac:dyDescent="0.2">
      <c r="A367" s="11"/>
      <c r="B367" s="11"/>
      <c r="C367" s="11"/>
      <c r="D367" s="11"/>
      <c r="E367" s="58"/>
      <c r="F367" s="58"/>
      <c r="G367" s="58"/>
      <c r="H367" s="16"/>
      <c r="I367" s="8"/>
      <c r="J367" s="5"/>
      <c r="K367" s="5"/>
    </row>
    <row r="368" spans="1:11" x14ac:dyDescent="0.2">
      <c r="A368" s="11"/>
      <c r="B368" s="11"/>
      <c r="C368" s="11"/>
      <c r="D368" s="11"/>
      <c r="E368" s="59"/>
      <c r="F368" s="60"/>
      <c r="G368" s="60"/>
      <c r="H368" s="16"/>
      <c r="I368" s="8"/>
      <c r="J368" s="5"/>
      <c r="K368" s="5"/>
    </row>
    <row r="369" spans="1:11" x14ac:dyDescent="0.2">
      <c r="A369" s="11"/>
      <c r="B369" s="11"/>
      <c r="C369" s="11"/>
      <c r="D369" s="11"/>
      <c r="E369" s="58"/>
      <c r="F369" s="58"/>
      <c r="G369" s="58"/>
      <c r="H369" s="16"/>
      <c r="I369" s="8"/>
      <c r="J369" s="5"/>
      <c r="K369" s="5"/>
    </row>
    <row r="370" spans="1:11" x14ac:dyDescent="0.2">
      <c r="A370" s="11"/>
      <c r="B370" s="11"/>
      <c r="C370" s="11"/>
      <c r="D370" s="11"/>
      <c r="E370" s="59"/>
      <c r="F370" s="60"/>
      <c r="G370" s="60"/>
      <c r="H370" s="16"/>
      <c r="I370" s="8"/>
      <c r="J370" s="5"/>
      <c r="K370" s="5"/>
    </row>
    <row r="371" spans="1:11" x14ac:dyDescent="0.2">
      <c r="A371" s="11"/>
      <c r="B371" s="11"/>
      <c r="C371" s="11"/>
      <c r="D371" s="11"/>
      <c r="E371" s="58"/>
      <c r="F371" s="58"/>
      <c r="G371" s="58"/>
      <c r="H371" s="16"/>
      <c r="I371" s="8"/>
      <c r="J371" s="5"/>
      <c r="K371" s="5"/>
    </row>
    <row r="372" spans="1:11" x14ac:dyDescent="0.2">
      <c r="A372" s="11"/>
      <c r="B372" s="11"/>
      <c r="C372" s="11"/>
      <c r="D372" s="11"/>
      <c r="E372" s="58"/>
      <c r="F372" s="58"/>
      <c r="G372" s="58"/>
      <c r="H372" s="16"/>
      <c r="I372" s="8"/>
      <c r="J372" s="5"/>
      <c r="K372" s="5"/>
    </row>
    <row r="373" spans="1:11" x14ac:dyDescent="0.2">
      <c r="A373" s="11"/>
      <c r="B373" s="11"/>
      <c r="C373" s="11"/>
      <c r="D373" s="11"/>
      <c r="E373" s="58"/>
      <c r="F373" s="58"/>
      <c r="G373" s="58"/>
      <c r="H373" s="16"/>
      <c r="I373" s="8"/>
      <c r="J373" s="5"/>
      <c r="K373" s="5"/>
    </row>
    <row r="374" spans="1:11" x14ac:dyDescent="0.2">
      <c r="A374" s="11"/>
      <c r="B374" s="11"/>
      <c r="C374" s="11"/>
      <c r="D374" s="11"/>
      <c r="E374" s="59"/>
      <c r="F374" s="60"/>
      <c r="G374" s="60"/>
      <c r="H374" s="16"/>
      <c r="I374" s="8"/>
      <c r="J374" s="5"/>
      <c r="K374" s="5"/>
    </row>
    <row r="375" spans="1:11" x14ac:dyDescent="0.2">
      <c r="A375" s="11"/>
      <c r="B375" s="11"/>
      <c r="C375" s="11"/>
      <c r="D375" s="11"/>
      <c r="E375" s="59"/>
      <c r="F375" s="60"/>
      <c r="G375" s="60"/>
      <c r="H375" s="16"/>
      <c r="I375" s="8"/>
      <c r="J375" s="5"/>
      <c r="K375" s="5"/>
    </row>
    <row r="376" spans="1:11" x14ac:dyDescent="0.2">
      <c r="A376" s="11"/>
      <c r="B376" s="11"/>
      <c r="C376" s="11"/>
      <c r="D376" s="11"/>
      <c r="E376" s="59"/>
      <c r="F376" s="60"/>
      <c r="G376" s="60"/>
      <c r="H376" s="16"/>
      <c r="I376" s="8"/>
      <c r="J376" s="5"/>
      <c r="K376" s="5"/>
    </row>
    <row r="377" spans="1:11" x14ac:dyDescent="0.2">
      <c r="A377" s="11"/>
      <c r="B377" s="11"/>
      <c r="C377" s="11"/>
      <c r="D377" s="11"/>
      <c r="E377" s="58"/>
      <c r="F377" s="58"/>
      <c r="G377" s="58"/>
      <c r="H377" s="16"/>
      <c r="I377" s="8"/>
      <c r="J377" s="5"/>
      <c r="K377" s="5"/>
    </row>
    <row r="378" spans="1:11" x14ac:dyDescent="0.2">
      <c r="A378" s="11"/>
      <c r="B378" s="11"/>
      <c r="C378" s="11"/>
      <c r="D378" s="11"/>
      <c r="E378" s="59"/>
      <c r="F378" s="60"/>
      <c r="G378" s="60"/>
      <c r="H378" s="16"/>
      <c r="I378" s="8"/>
      <c r="J378" s="5"/>
      <c r="K378" s="5"/>
    </row>
    <row r="379" spans="1:11" x14ac:dyDescent="0.2">
      <c r="A379" s="11"/>
      <c r="B379" s="11"/>
      <c r="C379" s="11"/>
      <c r="D379" s="11"/>
      <c r="E379" s="58"/>
      <c r="F379" s="58"/>
      <c r="G379" s="58"/>
      <c r="H379" s="16"/>
      <c r="I379" s="8"/>
      <c r="J379" s="5"/>
      <c r="K379" s="5"/>
    </row>
    <row r="380" spans="1:11" x14ac:dyDescent="0.2">
      <c r="A380" s="11"/>
      <c r="B380" s="11"/>
      <c r="C380" s="11"/>
      <c r="D380" s="11"/>
      <c r="E380" s="59"/>
      <c r="F380" s="60"/>
      <c r="G380" s="60"/>
      <c r="H380" s="16"/>
      <c r="I380" s="8"/>
      <c r="J380" s="5"/>
      <c r="K380" s="5"/>
    </row>
    <row r="381" spans="1:11" x14ac:dyDescent="0.2">
      <c r="H381" s="17"/>
      <c r="I381" s="9"/>
      <c r="J381" s="5"/>
      <c r="K381" s="5"/>
    </row>
    <row r="382" spans="1:11" x14ac:dyDescent="0.2">
      <c r="H382" s="17"/>
      <c r="I382" s="9"/>
      <c r="J382" s="5"/>
      <c r="K382" s="5"/>
    </row>
    <row r="383" spans="1:11" x14ac:dyDescent="0.2">
      <c r="H383" s="17"/>
      <c r="I383" s="9"/>
      <c r="J383" s="5"/>
      <c r="K383" s="5"/>
    </row>
    <row r="384" spans="1:11" x14ac:dyDescent="0.2">
      <c r="H384" s="17"/>
      <c r="I384" s="9"/>
      <c r="J384" s="5"/>
      <c r="K384" s="5"/>
    </row>
    <row r="385" spans="8:11" x14ac:dyDescent="0.2">
      <c r="H385" s="17"/>
      <c r="I385" s="9"/>
      <c r="J385" s="5"/>
      <c r="K385" s="5"/>
    </row>
    <row r="386" spans="8:11" x14ac:dyDescent="0.2">
      <c r="H386" s="17"/>
      <c r="I386" s="9"/>
    </row>
    <row r="387" spans="8:11" x14ac:dyDescent="0.2">
      <c r="H387" s="17"/>
      <c r="I387" s="9"/>
    </row>
  </sheetData>
  <sheetProtection algorithmName="SHA-512" hashValue="rpGGr0YxTSReepnxEj06R9t1VoYmcSGhpQV7sPU8KZOXiZYx4+JbVrzki74WcjzwKcVtKSPxE6C2G7c5B63DLg==" saltValue="XJTOFrcVoD/l3R5YU42/1g==" spinCount="100000" sheet="1" scenarios="1" selectLockedCells="1" selectUnlockedCells="1"/>
  <sortState xmlns:xlrd2="http://schemas.microsoft.com/office/spreadsheetml/2017/richdata2" ref="A2:I380">
    <sortCondition ref="A2:A380"/>
    <sortCondition ref="B2:B380"/>
    <sortCondition ref="C2:C380"/>
    <sortCondition ref="D2:D3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Calculatrice</vt:lpstr>
      <vt:lpstr>Épreuves admissibles</vt:lpstr>
      <vt:lpstr>Référence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2021-11-12T21:49:46Z</dcterms:modified>
</cp:coreProperties>
</file>